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60" yWindow="0" windowWidth="20083" windowHeight="8194" activeTab="1"/>
  </bookViews>
  <sheets>
    <sheet name="PeakLoadHourDataSlides 31,32,33" sheetId="1" r:id="rId1"/>
    <sheet name="PeakLoadDayDataSlide34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5" i="1" l="1"/>
  <c r="BA6" i="1"/>
  <c r="BA5" i="1"/>
  <c r="Z4" i="2" l="1"/>
  <c r="AA4" i="2"/>
  <c r="AB4" i="2"/>
  <c r="AC4" i="2"/>
  <c r="AD4" i="2"/>
  <c r="AE4" i="2"/>
  <c r="AF4" i="2"/>
  <c r="AG4" i="2"/>
  <c r="AH4" i="2"/>
  <c r="AI4" i="2"/>
  <c r="Z5" i="2"/>
  <c r="AA5" i="2"/>
  <c r="AB5" i="2"/>
  <c r="AC5" i="2"/>
  <c r="AD5" i="2"/>
  <c r="AE5" i="2"/>
  <c r="AF5" i="2"/>
  <c r="AG5" i="2"/>
  <c r="AH5" i="2"/>
  <c r="AI5" i="2"/>
  <c r="Z6" i="2"/>
  <c r="AA6" i="2"/>
  <c r="AB6" i="2"/>
  <c r="AC6" i="2"/>
  <c r="AD6" i="2"/>
  <c r="AE6" i="2"/>
  <c r="AF6" i="2"/>
  <c r="AG6" i="2"/>
  <c r="AH6" i="2"/>
  <c r="AI6" i="2"/>
  <c r="Z7" i="2"/>
  <c r="AA7" i="2"/>
  <c r="AB7" i="2"/>
  <c r="AC7" i="2"/>
  <c r="AD7" i="2"/>
  <c r="AE7" i="2"/>
  <c r="AF7" i="2"/>
  <c r="AG7" i="2"/>
  <c r="AH7" i="2"/>
  <c r="AI7" i="2"/>
  <c r="Z8" i="2"/>
  <c r="AA8" i="2"/>
  <c r="AB8" i="2"/>
  <c r="AC8" i="2"/>
  <c r="AD8" i="2"/>
  <c r="AE8" i="2"/>
  <c r="AF8" i="2"/>
  <c r="AG8" i="2"/>
  <c r="AH8" i="2"/>
  <c r="AI8" i="2"/>
  <c r="Z9" i="2"/>
  <c r="AA9" i="2"/>
  <c r="AB9" i="2"/>
  <c r="AC9" i="2"/>
  <c r="AD9" i="2"/>
  <c r="AE9" i="2"/>
  <c r="AF9" i="2"/>
  <c r="AG9" i="2"/>
  <c r="AH9" i="2"/>
  <c r="AI9" i="2"/>
  <c r="Z10" i="2"/>
  <c r="AA10" i="2"/>
  <c r="AB10" i="2"/>
  <c r="AC10" i="2"/>
  <c r="AD10" i="2"/>
  <c r="AE10" i="2"/>
  <c r="AF10" i="2"/>
  <c r="AG10" i="2"/>
  <c r="AH10" i="2"/>
  <c r="AI10" i="2"/>
  <c r="Z11" i="2"/>
  <c r="AA11" i="2"/>
  <c r="AB11" i="2"/>
  <c r="AC11" i="2"/>
  <c r="AD11" i="2"/>
  <c r="AE11" i="2"/>
  <c r="AF11" i="2"/>
  <c r="AG11" i="2"/>
  <c r="AH11" i="2"/>
  <c r="AI11" i="2"/>
  <c r="Z12" i="2"/>
  <c r="AA12" i="2"/>
  <c r="AB12" i="2"/>
  <c r="AC12" i="2"/>
  <c r="AD12" i="2"/>
  <c r="AE12" i="2"/>
  <c r="AF12" i="2"/>
  <c r="AG12" i="2"/>
  <c r="AH12" i="2"/>
  <c r="AI12" i="2"/>
  <c r="Z13" i="2"/>
  <c r="AA13" i="2"/>
  <c r="AB13" i="2"/>
  <c r="AC13" i="2"/>
  <c r="AD13" i="2"/>
  <c r="AE13" i="2"/>
  <c r="AF13" i="2"/>
  <c r="AG13" i="2"/>
  <c r="AH13" i="2"/>
  <c r="AI13" i="2"/>
  <c r="Z14" i="2"/>
  <c r="AA14" i="2"/>
  <c r="AB14" i="2"/>
  <c r="AC14" i="2"/>
  <c r="AD14" i="2"/>
  <c r="AE14" i="2"/>
  <c r="AF14" i="2"/>
  <c r="AG14" i="2"/>
  <c r="AH14" i="2"/>
  <c r="AI14" i="2"/>
  <c r="Z15" i="2"/>
  <c r="AA15" i="2"/>
  <c r="AB15" i="2"/>
  <c r="AC15" i="2"/>
  <c r="AD15" i="2"/>
  <c r="AE15" i="2"/>
  <c r="AF15" i="2"/>
  <c r="AG15" i="2"/>
  <c r="AH15" i="2"/>
  <c r="AI15" i="2"/>
  <c r="Z16" i="2"/>
  <c r="AA16" i="2"/>
  <c r="AB16" i="2"/>
  <c r="AC16" i="2"/>
  <c r="AD16" i="2"/>
  <c r="AE16" i="2"/>
  <c r="AF16" i="2"/>
  <c r="AG16" i="2"/>
  <c r="AH16" i="2"/>
  <c r="AI16" i="2"/>
  <c r="Z17" i="2"/>
  <c r="AA17" i="2"/>
  <c r="AB17" i="2"/>
  <c r="AC17" i="2"/>
  <c r="AD17" i="2"/>
  <c r="AE17" i="2"/>
  <c r="AF17" i="2"/>
  <c r="AG17" i="2"/>
  <c r="AH17" i="2"/>
  <c r="AI17" i="2"/>
  <c r="AA3" i="2"/>
  <c r="AB3" i="2"/>
  <c r="AC3" i="2"/>
  <c r="AD3" i="2"/>
  <c r="AE3" i="2"/>
  <c r="AF3" i="2"/>
  <c r="AG3" i="2"/>
  <c r="AH3" i="2"/>
  <c r="AI3" i="2"/>
  <c r="Z3" i="2"/>
  <c r="AY3" i="1" l="1"/>
  <c r="Z3" i="1"/>
  <c r="AI22" i="1" l="1"/>
  <c r="AH22" i="1"/>
  <c r="AE22" i="1"/>
  <c r="AD22" i="1"/>
  <c r="AA22" i="1"/>
  <c r="Z22" i="1"/>
  <c r="AG22" i="1"/>
  <c r="AF22" i="1"/>
  <c r="AC22" i="1"/>
  <c r="AY22" i="1"/>
  <c r="AY21" i="1"/>
  <c r="AG21" i="1"/>
  <c r="AF21" i="1"/>
  <c r="AB21" i="1"/>
  <c r="AI21" i="1"/>
  <c r="AH21" i="1"/>
  <c r="AE21" i="1"/>
  <c r="AD21" i="1"/>
  <c r="AC21" i="1"/>
  <c r="BD21" i="1"/>
  <c r="AA21" i="1"/>
  <c r="Z21" i="1"/>
  <c r="AH20" i="1"/>
  <c r="AD20" i="1"/>
  <c r="Z20" i="1"/>
  <c r="AI20" i="1"/>
  <c r="AG20" i="1"/>
  <c r="AF20" i="1"/>
  <c r="AE20" i="1"/>
  <c r="AC20" i="1"/>
  <c r="AA20" i="1"/>
  <c r="AY20" i="1"/>
  <c r="AF19" i="1"/>
  <c r="AB19" i="1"/>
  <c r="AI19" i="1"/>
  <c r="AH19" i="1"/>
  <c r="AG19" i="1"/>
  <c r="AE19" i="1"/>
  <c r="AD19" i="1"/>
  <c r="AC19" i="1"/>
  <c r="BD19" i="1"/>
  <c r="AA19" i="1"/>
  <c r="Z19" i="1"/>
  <c r="AH18" i="1"/>
  <c r="AD18" i="1"/>
  <c r="Z18" i="1"/>
  <c r="AI18" i="1"/>
  <c r="AG18" i="1"/>
  <c r="AF18" i="1"/>
  <c r="AE18" i="1"/>
  <c r="AC18" i="1"/>
  <c r="AA18" i="1"/>
  <c r="AY18" i="1"/>
  <c r="AF17" i="1"/>
  <c r="AB17" i="1"/>
  <c r="AI17" i="1"/>
  <c r="AH17" i="1"/>
  <c r="AG17" i="1"/>
  <c r="AE17" i="1"/>
  <c r="AD17" i="1"/>
  <c r="AC17" i="1"/>
  <c r="BD17" i="1"/>
  <c r="AA17" i="1"/>
  <c r="Z17" i="1"/>
  <c r="AH16" i="1"/>
  <c r="AD16" i="1"/>
  <c r="Z16" i="1"/>
  <c r="AI16" i="1"/>
  <c r="AG16" i="1"/>
  <c r="AF16" i="1"/>
  <c r="AE16" i="1"/>
  <c r="AC16" i="1"/>
  <c r="AA16" i="1"/>
  <c r="AY16" i="1"/>
  <c r="AF15" i="1"/>
  <c r="AB15" i="1"/>
  <c r="AI15" i="1"/>
  <c r="AH15" i="1"/>
  <c r="AG15" i="1"/>
  <c r="AE15" i="1"/>
  <c r="AD15" i="1"/>
  <c r="AC15" i="1"/>
  <c r="BD15" i="1"/>
  <c r="AA15" i="1"/>
  <c r="Z15" i="1"/>
  <c r="AH14" i="1"/>
  <c r="AD14" i="1"/>
  <c r="Z14" i="1"/>
  <c r="AI14" i="1"/>
  <c r="AG14" i="1"/>
  <c r="AF14" i="1"/>
  <c r="AE14" i="1"/>
  <c r="AC14" i="1"/>
  <c r="AA14" i="1"/>
  <c r="AY14" i="1"/>
  <c r="AF13" i="1"/>
  <c r="AB13" i="1"/>
  <c r="AI13" i="1"/>
  <c r="AH13" i="1"/>
  <c r="AG13" i="1"/>
  <c r="AE13" i="1"/>
  <c r="AD13" i="1"/>
  <c r="AC13" i="1"/>
  <c r="AA13" i="1"/>
  <c r="Z13" i="1"/>
  <c r="AB12" i="1"/>
  <c r="AI12" i="1"/>
  <c r="AH12" i="1"/>
  <c r="AG12" i="1"/>
  <c r="AF12" i="1"/>
  <c r="AE12" i="1"/>
  <c r="AD12" i="1"/>
  <c r="AC12" i="1"/>
  <c r="AA12" i="1"/>
  <c r="AY12" i="1"/>
  <c r="AY11" i="1"/>
  <c r="AH11" i="1"/>
  <c r="Z11" i="1"/>
  <c r="AI11" i="1"/>
  <c r="AG11" i="1"/>
  <c r="AF11" i="1"/>
  <c r="AE11" i="1"/>
  <c r="AD11" i="1"/>
  <c r="AC11" i="1"/>
  <c r="BD11" i="1"/>
  <c r="AA11" i="1"/>
  <c r="AF10" i="1"/>
  <c r="AB10" i="1"/>
  <c r="AI10" i="1"/>
  <c r="AH10" i="1"/>
  <c r="AG10" i="1"/>
  <c r="AE10" i="1"/>
  <c r="AD10" i="1"/>
  <c r="AC10" i="1"/>
  <c r="AA10" i="1"/>
  <c r="AY10" i="1"/>
  <c r="AZ11" i="1" s="1"/>
  <c r="AH9" i="1"/>
  <c r="AA9" i="1"/>
  <c r="AI9" i="1"/>
  <c r="AG9" i="1"/>
  <c r="AF9" i="1"/>
  <c r="AE9" i="1"/>
  <c r="AD9" i="1"/>
  <c r="AC9" i="1"/>
  <c r="AB9" i="1"/>
  <c r="Z9" i="1"/>
  <c r="AG8" i="1"/>
  <c r="AC8" i="1"/>
  <c r="AI8" i="1"/>
  <c r="AH8" i="1"/>
  <c r="AF8" i="1"/>
  <c r="AE8" i="1"/>
  <c r="AD8" i="1"/>
  <c r="AB8" i="1"/>
  <c r="AA8" i="1"/>
  <c r="AY8" i="1"/>
  <c r="AI7" i="1"/>
  <c r="AF7" i="1"/>
  <c r="AE7" i="1"/>
  <c r="AA7" i="1"/>
  <c r="AH7" i="1"/>
  <c r="BD7" i="1"/>
  <c r="AD7" i="1"/>
  <c r="AC7" i="1"/>
  <c r="AB7" i="1"/>
  <c r="Z7" i="1"/>
  <c r="AG6" i="1"/>
  <c r="AC6" i="1"/>
  <c r="AI6" i="1"/>
  <c r="AH6" i="1"/>
  <c r="AF6" i="1"/>
  <c r="AE6" i="1"/>
  <c r="AD6" i="1"/>
  <c r="AB6" i="1"/>
  <c r="AA6" i="1"/>
  <c r="AY6" i="1"/>
  <c r="AI5" i="1"/>
  <c r="AE5" i="1"/>
  <c r="AA5" i="1"/>
  <c r="AH5" i="1"/>
  <c r="BD5" i="1"/>
  <c r="AF5" i="1"/>
  <c r="AD5" i="1"/>
  <c r="AC5" i="1"/>
  <c r="AB5" i="1"/>
  <c r="Z5" i="1"/>
  <c r="AI4" i="1"/>
  <c r="AF4" i="1"/>
  <c r="AE4" i="1"/>
  <c r="AB4" i="1"/>
  <c r="AA4" i="1"/>
  <c r="AH4" i="1"/>
  <c r="AG4" i="1"/>
  <c r="AD4" i="1"/>
  <c r="AC4" i="1"/>
  <c r="BD4" i="1"/>
  <c r="Z4" i="1"/>
  <c r="AH3" i="1"/>
  <c r="AG3" i="1"/>
  <c r="AC3" i="1"/>
  <c r="AI3" i="1"/>
  <c r="AF3" i="1"/>
  <c r="AE3" i="1"/>
  <c r="AD3" i="1"/>
  <c r="AB3" i="1"/>
  <c r="AA3" i="1"/>
  <c r="BE5" i="1" l="1"/>
  <c r="AZ22" i="1"/>
  <c r="BD3" i="1"/>
  <c r="BE4" i="1" s="1"/>
  <c r="AB22" i="1"/>
  <c r="BD22" i="1"/>
  <c r="BE22" i="1" s="1"/>
  <c r="AY4" i="1"/>
  <c r="AZ4" i="1" s="1"/>
  <c r="AY5" i="1"/>
  <c r="AZ6" i="1" s="1"/>
  <c r="Z6" i="1"/>
  <c r="AY7" i="1"/>
  <c r="AZ8" i="1" s="1"/>
  <c r="Z8" i="1"/>
  <c r="AY9" i="1"/>
  <c r="AZ10" i="1" s="1"/>
  <c r="AB11" i="1"/>
  <c r="AZ12" i="1"/>
  <c r="BD13" i="1"/>
  <c r="AZ21" i="1"/>
  <c r="AG5" i="1"/>
  <c r="BD6" i="1"/>
  <c r="BE7" i="1" s="1"/>
  <c r="AG7" i="1"/>
  <c r="BD8" i="1"/>
  <c r="BD10" i="1"/>
  <c r="BE11" i="1" s="1"/>
  <c r="Z10" i="1"/>
  <c r="BD12" i="1"/>
  <c r="Z12" i="1"/>
  <c r="BD9" i="1"/>
  <c r="BE10" i="1" s="1"/>
  <c r="AY13" i="1"/>
  <c r="AZ14" i="1" s="1"/>
  <c r="AB14" i="1"/>
  <c r="BD14" i="1"/>
  <c r="BE15" i="1" s="1"/>
  <c r="AY15" i="1"/>
  <c r="AZ16" i="1" s="1"/>
  <c r="AB16" i="1"/>
  <c r="BD16" i="1"/>
  <c r="BE17" i="1" s="1"/>
  <c r="AY17" i="1"/>
  <c r="AZ18" i="1" s="1"/>
  <c r="AB18" i="1"/>
  <c r="BD18" i="1"/>
  <c r="BE19" i="1" s="1"/>
  <c r="AY19" i="1"/>
  <c r="AZ20" i="1" s="1"/>
  <c r="AB20" i="1"/>
  <c r="BD20" i="1"/>
  <c r="BE21" i="1" s="1"/>
  <c r="BE13" i="1" l="1"/>
  <c r="AZ15" i="1"/>
  <c r="AZ13" i="1"/>
  <c r="AZ19" i="1"/>
  <c r="BE9" i="1"/>
  <c r="BE12" i="1"/>
  <c r="BE18" i="1"/>
  <c r="BE14" i="1"/>
  <c r="AZ5" i="1"/>
  <c r="BE8" i="1"/>
  <c r="AZ17" i="1"/>
  <c r="BF13" i="1"/>
  <c r="BF6" i="1"/>
  <c r="BE6" i="1"/>
  <c r="BE20" i="1"/>
  <c r="BE16" i="1"/>
  <c r="AZ7" i="1"/>
  <c r="AZ9" i="1"/>
  <c r="BA17" i="1" l="1"/>
  <c r="BF22" i="1"/>
  <c r="BA19" i="1"/>
  <c r="BF7" i="1"/>
  <c r="BF16" i="1"/>
  <c r="BF21" i="1"/>
  <c r="BA8" i="1"/>
  <c r="BA22" i="1"/>
  <c r="BA14" i="1"/>
  <c r="BA13" i="1"/>
  <c r="BA21" i="1"/>
  <c r="BA9" i="1"/>
  <c r="BA16" i="1"/>
  <c r="BA10" i="1"/>
  <c r="BA15" i="1"/>
  <c r="BF15" i="1"/>
  <c r="BF10" i="1"/>
  <c r="BF18" i="1"/>
  <c r="BA11" i="1"/>
  <c r="BA18" i="1"/>
  <c r="BF8" i="1"/>
  <c r="BF9" i="1"/>
  <c r="BF17" i="1"/>
  <c r="BF12" i="1"/>
  <c r="BF20" i="1"/>
  <c r="BA12" i="1"/>
  <c r="BA20" i="1"/>
  <c r="BA7" i="1"/>
  <c r="BF11" i="1"/>
  <c r="BF19" i="1"/>
  <c r="BF14" i="1"/>
</calcChain>
</file>

<file path=xl/sharedStrings.xml><?xml version="1.0" encoding="utf-8"?>
<sst xmlns="http://schemas.openxmlformats.org/spreadsheetml/2006/main" count="380" uniqueCount="24">
  <si>
    <t>ICAP Load Forecast</t>
  </si>
  <si>
    <t>Warmer</t>
  </si>
  <si>
    <t>Cooler</t>
  </si>
  <si>
    <t>Observation (Highest to Lowest Load Hour)</t>
  </si>
  <si>
    <t>Observation</t>
  </si>
  <si>
    <t>Peak</t>
  </si>
  <si>
    <t>New Incremental</t>
  </si>
  <si>
    <t>Remainder</t>
  </si>
  <si>
    <t>Day of Week for each Peak Load Hour</t>
  </si>
  <si>
    <t>Observation (Peak Load Hour)</t>
  </si>
  <si>
    <t>Tuesday</t>
  </si>
  <si>
    <t>Friday</t>
  </si>
  <si>
    <t>Wednesday</t>
  </si>
  <si>
    <t>Thursday</t>
  </si>
  <si>
    <t>Saturday</t>
  </si>
  <si>
    <t>Monday</t>
  </si>
  <si>
    <t>Sunday</t>
  </si>
  <si>
    <t>Date and Hour for each Peak Load Hour</t>
  </si>
  <si>
    <t>Date of Peak Load Days</t>
  </si>
  <si>
    <t>Day of Week for each Peak Load Day</t>
  </si>
  <si>
    <t>Reconstituted Load as a Percent of ICAP Load Forecast (Peak Load Days)</t>
  </si>
  <si>
    <t>Non-Reconstituted Load (Peak Load Days)</t>
  </si>
  <si>
    <t>Non-Reconstituted Load (Peak Load Hours)</t>
  </si>
  <si>
    <t>Reconstituted Load as a Percent of ICAP Load Forecast (Peak Load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</si>
</sst>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22" fontId="0" fillId="0" borderId="2" xfId="1" applyNumberFormat="1" applyFont="1" applyBorder="1" applyAlignment="1">
      <alignment horizontal="center" vertical="center"/>
    </xf>
    <xf numFmtId="22" fontId="0" fillId="2" borderId="2" xfId="1" applyNumberFormat="1" applyFont="1" applyFill="1" applyBorder="1" applyAlignment="1">
      <alignment horizontal="center" vertical="center"/>
    </xf>
    <xf numFmtId="22" fontId="0" fillId="2" borderId="3" xfId="1" applyNumberFormat="1" applyFont="1" applyFill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2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topLeftCell="T1" workbookViewId="0">
      <selection activeCell="Y2" sqref="Y2"/>
    </sheetView>
  </sheetViews>
  <sheetFormatPr defaultRowHeight="14.6" x14ac:dyDescent="0.4"/>
  <cols>
    <col min="1" max="1" width="43.15234375" bestFit="1" customWidth="1"/>
    <col min="2" max="11" width="11.84375" bestFit="1" customWidth="1"/>
    <col min="13" max="13" width="43.15234375" bestFit="1" customWidth="1"/>
    <col min="14" max="23" width="11.84375" bestFit="1" customWidth="1"/>
    <col min="25" max="25" width="43.15234375" bestFit="1" customWidth="1"/>
    <col min="37" max="37" width="32" bestFit="1" customWidth="1"/>
    <col min="38" max="38" width="13.3828125" bestFit="1" customWidth="1"/>
    <col min="39" max="47" width="14.3828125" bestFit="1" customWidth="1"/>
    <col min="50" max="50" width="12.84375" style="1" bestFit="1" customWidth="1"/>
    <col min="51" max="51" width="11.84375" bestFit="1" customWidth="1"/>
    <col min="52" max="52" width="17" bestFit="1" customWidth="1"/>
    <col min="53" max="53" width="11.3046875" bestFit="1" customWidth="1"/>
    <col min="55" max="55" width="12.84375" bestFit="1" customWidth="1"/>
    <col min="56" max="56" width="10.15234375" bestFit="1" customWidth="1"/>
    <col min="57" max="57" width="17.3046875" bestFit="1" customWidth="1"/>
    <col min="58" max="58" width="11.53515625" bestFit="1" customWidth="1"/>
  </cols>
  <sheetData>
    <row r="1" spans="1:58" s="1" customFormat="1" ht="12.4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M1" s="27" t="s">
        <v>22</v>
      </c>
      <c r="N1" s="27"/>
      <c r="O1" s="27"/>
      <c r="P1" s="27"/>
      <c r="Q1" s="27"/>
      <c r="R1" s="27"/>
      <c r="S1" s="27"/>
      <c r="T1" s="27"/>
      <c r="U1" s="27"/>
      <c r="V1" s="27"/>
      <c r="W1" s="27"/>
      <c r="Y1" s="27" t="s">
        <v>23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K1" s="27" t="s">
        <v>17</v>
      </c>
      <c r="AL1" s="27"/>
      <c r="AM1" s="27"/>
      <c r="AN1" s="27"/>
      <c r="AO1" s="27"/>
      <c r="AP1" s="27"/>
      <c r="AQ1" s="27"/>
      <c r="AR1" s="27"/>
      <c r="AS1" s="27"/>
      <c r="AT1" s="27"/>
      <c r="AU1" s="27"/>
      <c r="AX1" s="27" t="s">
        <v>1</v>
      </c>
      <c r="AY1" s="27"/>
      <c r="AZ1" s="27"/>
      <c r="BA1" s="27"/>
      <c r="BC1" s="27" t="s">
        <v>2</v>
      </c>
      <c r="BD1" s="27"/>
      <c r="BE1" s="27"/>
      <c r="BF1" s="27"/>
    </row>
    <row r="2" spans="1:58" x14ac:dyDescent="0.4">
      <c r="A2" s="2" t="s">
        <v>3</v>
      </c>
      <c r="B2" s="3">
        <v>2010</v>
      </c>
      <c r="C2" s="2">
        <v>2011</v>
      </c>
      <c r="D2" s="3">
        <v>2012</v>
      </c>
      <c r="E2" s="2">
        <v>2013</v>
      </c>
      <c r="F2" s="3">
        <v>2014</v>
      </c>
      <c r="G2" s="2">
        <v>2015</v>
      </c>
      <c r="H2" s="3">
        <v>2016</v>
      </c>
      <c r="I2" s="2">
        <v>2017</v>
      </c>
      <c r="J2" s="3">
        <v>2018</v>
      </c>
      <c r="K2" s="2">
        <v>2019</v>
      </c>
      <c r="M2" s="2" t="s">
        <v>3</v>
      </c>
      <c r="N2" s="3">
        <v>2010</v>
      </c>
      <c r="O2" s="2">
        <v>2011</v>
      </c>
      <c r="P2" s="3">
        <v>2012</v>
      </c>
      <c r="Q2" s="2">
        <v>2013</v>
      </c>
      <c r="R2" s="3">
        <v>2014</v>
      </c>
      <c r="S2" s="2">
        <v>2015</v>
      </c>
      <c r="T2" s="3">
        <v>2016</v>
      </c>
      <c r="U2" s="2">
        <v>2017</v>
      </c>
      <c r="V2" s="3">
        <v>2018</v>
      </c>
      <c r="W2" s="2">
        <v>2019</v>
      </c>
      <c r="Y2" s="2" t="s">
        <v>3</v>
      </c>
      <c r="Z2" s="3">
        <v>2010</v>
      </c>
      <c r="AA2" s="2">
        <v>2011</v>
      </c>
      <c r="AB2" s="3">
        <v>2012</v>
      </c>
      <c r="AC2" s="2">
        <v>2013</v>
      </c>
      <c r="AD2" s="3">
        <v>2014</v>
      </c>
      <c r="AE2" s="2">
        <v>2015</v>
      </c>
      <c r="AF2" s="3">
        <v>2016</v>
      </c>
      <c r="AG2" s="2">
        <v>2017</v>
      </c>
      <c r="AH2" s="3">
        <v>2018</v>
      </c>
      <c r="AI2" s="2">
        <v>2019</v>
      </c>
      <c r="AK2" s="2" t="s">
        <v>9</v>
      </c>
      <c r="AL2" s="3">
        <v>2010</v>
      </c>
      <c r="AM2" s="2">
        <v>2011</v>
      </c>
      <c r="AN2" s="3">
        <v>2012</v>
      </c>
      <c r="AO2" s="2">
        <v>2013</v>
      </c>
      <c r="AP2" s="3">
        <v>2014</v>
      </c>
      <c r="AQ2" s="2">
        <v>2015</v>
      </c>
      <c r="AR2" s="3">
        <v>2016</v>
      </c>
      <c r="AS2" s="2">
        <v>2017</v>
      </c>
      <c r="AT2" s="3">
        <v>2018</v>
      </c>
      <c r="AU2" s="2">
        <v>2019</v>
      </c>
      <c r="AX2" s="2" t="s">
        <v>4</v>
      </c>
      <c r="AY2" s="3" t="s">
        <v>5</v>
      </c>
      <c r="AZ2" s="2" t="s">
        <v>6</v>
      </c>
      <c r="BA2" s="3" t="s">
        <v>7</v>
      </c>
      <c r="BC2" s="2" t="s">
        <v>4</v>
      </c>
      <c r="BD2" s="3" t="s">
        <v>5</v>
      </c>
      <c r="BE2" s="2" t="s">
        <v>6</v>
      </c>
      <c r="BF2" s="3" t="s">
        <v>7</v>
      </c>
    </row>
    <row r="3" spans="1:58" x14ac:dyDescent="0.4">
      <c r="A3" s="2">
        <v>1</v>
      </c>
      <c r="B3" s="4">
        <v>33025</v>
      </c>
      <c r="C3" s="4">
        <v>32712.2</v>
      </c>
      <c r="D3" s="4">
        <v>33294.6</v>
      </c>
      <c r="E3" s="4">
        <v>33278.6</v>
      </c>
      <c r="F3" s="4">
        <v>33665.699999999997</v>
      </c>
      <c r="G3" s="4">
        <v>33567.300000000003</v>
      </c>
      <c r="H3" s="4">
        <v>33358.800000000003</v>
      </c>
      <c r="I3" s="4">
        <v>33177.800000000003</v>
      </c>
      <c r="J3" s="4">
        <v>32902.5</v>
      </c>
      <c r="K3" s="4">
        <v>32383.200000000001</v>
      </c>
      <c r="M3" s="2">
        <v>1</v>
      </c>
      <c r="N3" s="4">
        <v>33452.299999999996</v>
      </c>
      <c r="O3" s="4">
        <v>33865.599999999999</v>
      </c>
      <c r="P3" s="4">
        <v>32438.699999999997</v>
      </c>
      <c r="Q3" s="4">
        <v>33955.800000000003</v>
      </c>
      <c r="R3" s="4">
        <v>29782.199999999997</v>
      </c>
      <c r="S3" s="4">
        <v>31138.400000000001</v>
      </c>
      <c r="T3" s="4">
        <v>32076</v>
      </c>
      <c r="U3" s="4">
        <v>29699.4</v>
      </c>
      <c r="V3" s="4">
        <v>31860.9</v>
      </c>
      <c r="W3" s="4">
        <v>30396.9</v>
      </c>
      <c r="Y3" s="2">
        <v>1</v>
      </c>
      <c r="Z3" s="5">
        <f>N3/B3</f>
        <v>1.0129386828160483</v>
      </c>
      <c r="AA3" s="5">
        <f t="shared" ref="AA3:AI18" si="0">O3/C3</f>
        <v>1.0352590165137165</v>
      </c>
      <c r="AB3" s="5">
        <f t="shared" si="0"/>
        <v>0.97429312861545114</v>
      </c>
      <c r="AC3" s="5">
        <f t="shared" si="0"/>
        <v>1.0203494137373568</v>
      </c>
      <c r="AD3" s="5">
        <f t="shared" si="0"/>
        <v>0.88464520268403746</v>
      </c>
      <c r="AE3" s="5">
        <f t="shared" si="0"/>
        <v>0.92764088860289629</v>
      </c>
      <c r="AF3" s="5">
        <f t="shared" si="0"/>
        <v>0.96154537933019169</v>
      </c>
      <c r="AG3" s="5">
        <f t="shared" si="0"/>
        <v>0.89515881101218286</v>
      </c>
      <c r="AH3" s="5">
        <f t="shared" si="0"/>
        <v>0.96834283109186237</v>
      </c>
      <c r="AI3" s="5">
        <f t="shared" si="0"/>
        <v>0.93866263988734899</v>
      </c>
      <c r="AK3" s="2">
        <v>1</v>
      </c>
      <c r="AL3" s="20">
        <v>40365.666666666664</v>
      </c>
      <c r="AM3" s="20">
        <v>40746.625</v>
      </c>
      <c r="AN3" s="20">
        <v>41107.666666666664</v>
      </c>
      <c r="AO3" s="20">
        <v>41474.666666666664</v>
      </c>
      <c r="AP3" s="20">
        <v>41884.583333333336</v>
      </c>
      <c r="AQ3" s="20">
        <v>42214.666666666664</v>
      </c>
      <c r="AR3" s="20">
        <v>42593.666666666664</v>
      </c>
      <c r="AS3" s="20">
        <v>42935.666666666664</v>
      </c>
      <c r="AT3" s="20">
        <v>43341.666666666664</v>
      </c>
      <c r="AU3" s="20">
        <v>43666.666666666664</v>
      </c>
      <c r="AX3" s="2">
        <v>1</v>
      </c>
      <c r="AY3" s="4">
        <f t="shared" ref="AY3:AY22" si="1">AVERAGE(N3,O3,Q3,V3,W3)</f>
        <v>32706.3</v>
      </c>
      <c r="AZ3" s="4">
        <v>0</v>
      </c>
      <c r="BA3" s="4">
        <v>0</v>
      </c>
      <c r="BC3" s="2">
        <v>1</v>
      </c>
      <c r="BD3" s="4">
        <f t="shared" ref="BD3:BD22" si="2">AVERAGE(P3,R3,S3,T3,U3)</f>
        <v>31026.939999999995</v>
      </c>
      <c r="BE3" s="4">
        <v>0</v>
      </c>
      <c r="BF3" s="4">
        <v>0</v>
      </c>
    </row>
    <row r="4" spans="1:58" x14ac:dyDescent="0.4">
      <c r="A4" s="6">
        <v>2</v>
      </c>
      <c r="B4" s="7">
        <v>33025</v>
      </c>
      <c r="C4" s="7">
        <v>32712.2</v>
      </c>
      <c r="D4" s="7">
        <v>33294.6</v>
      </c>
      <c r="E4" s="7">
        <v>33278.6</v>
      </c>
      <c r="F4" s="7">
        <v>33665.699999999997</v>
      </c>
      <c r="G4" s="7">
        <v>33567.300000000003</v>
      </c>
      <c r="H4" s="7">
        <v>33358.800000000003</v>
      </c>
      <c r="I4" s="7">
        <v>33177.800000000003</v>
      </c>
      <c r="J4" s="7">
        <v>32902.5</v>
      </c>
      <c r="K4" s="7">
        <v>32383.200000000001</v>
      </c>
      <c r="M4" s="6">
        <v>2</v>
      </c>
      <c r="N4" s="7">
        <v>33403.9</v>
      </c>
      <c r="O4" s="7">
        <v>33817</v>
      </c>
      <c r="P4" s="7">
        <v>32382.700000000004</v>
      </c>
      <c r="Q4" s="7">
        <v>33955.200000000004</v>
      </c>
      <c r="R4" s="7">
        <v>29757</v>
      </c>
      <c r="S4" s="7">
        <v>31058.1</v>
      </c>
      <c r="T4" s="7">
        <v>31997</v>
      </c>
      <c r="U4" s="7">
        <v>29670.3</v>
      </c>
      <c r="V4" s="7">
        <v>31858.2</v>
      </c>
      <c r="W4" s="7">
        <v>30396.299999999996</v>
      </c>
      <c r="Y4" s="6">
        <v>2</v>
      </c>
      <c r="Z4" s="8">
        <f t="shared" ref="Z4:AI22" si="3">N4/B4</f>
        <v>1.0114731264193793</v>
      </c>
      <c r="AA4" s="8">
        <f t="shared" si="0"/>
        <v>1.033773332273586</v>
      </c>
      <c r="AB4" s="8">
        <f t="shared" si="0"/>
        <v>0.97261117418440246</v>
      </c>
      <c r="AC4" s="8">
        <f t="shared" si="0"/>
        <v>1.0203313841327462</v>
      </c>
      <c r="AD4" s="8">
        <f t="shared" si="0"/>
        <v>0.8838966663399247</v>
      </c>
      <c r="AE4" s="8">
        <f t="shared" si="0"/>
        <v>0.92524867951845979</v>
      </c>
      <c r="AF4" s="8">
        <f t="shared" si="0"/>
        <v>0.95917718862788826</v>
      </c>
      <c r="AG4" s="8">
        <f t="shared" si="0"/>
        <v>0.89428171849851401</v>
      </c>
      <c r="AH4" s="8">
        <f t="shared" si="0"/>
        <v>0.96826077045817194</v>
      </c>
      <c r="AI4" s="8">
        <f t="shared" si="0"/>
        <v>0.93864411176165408</v>
      </c>
      <c r="AK4" s="6">
        <v>2</v>
      </c>
      <c r="AL4" s="21">
        <v>40365.625</v>
      </c>
      <c r="AM4" s="21">
        <v>40746.583333333336</v>
      </c>
      <c r="AN4" s="21">
        <v>41107.708333333336</v>
      </c>
      <c r="AO4" s="21">
        <v>41474.625</v>
      </c>
      <c r="AP4" s="21">
        <v>41884.541666666664</v>
      </c>
      <c r="AQ4" s="21">
        <v>42255.666666666664</v>
      </c>
      <c r="AR4" s="21">
        <v>42593.625</v>
      </c>
      <c r="AS4" s="21">
        <v>42935.625</v>
      </c>
      <c r="AT4" s="21">
        <v>43341.625</v>
      </c>
      <c r="AU4" s="21">
        <v>43666.708333333336</v>
      </c>
      <c r="AX4" s="6">
        <v>2</v>
      </c>
      <c r="AY4" s="7">
        <f t="shared" si="1"/>
        <v>32686.120000000003</v>
      </c>
      <c r="AZ4" s="7">
        <f>AY3-AY4</f>
        <v>20.179999999996653</v>
      </c>
      <c r="BA4" s="7">
        <v>0</v>
      </c>
      <c r="BC4" s="6">
        <v>2</v>
      </c>
      <c r="BD4" s="7">
        <f t="shared" si="2"/>
        <v>30973.02</v>
      </c>
      <c r="BE4" s="7">
        <f>BD3-BD4</f>
        <v>53.919999999994616</v>
      </c>
      <c r="BF4" s="7">
        <v>0</v>
      </c>
    </row>
    <row r="5" spans="1:58" x14ac:dyDescent="0.4">
      <c r="A5" s="2">
        <v>3</v>
      </c>
      <c r="B5" s="4">
        <v>33025</v>
      </c>
      <c r="C5" s="4">
        <v>32712.2</v>
      </c>
      <c r="D5" s="4">
        <v>33294.6</v>
      </c>
      <c r="E5" s="4">
        <v>33278.6</v>
      </c>
      <c r="F5" s="4">
        <v>33665.699999999997</v>
      </c>
      <c r="G5" s="4">
        <v>33567.300000000003</v>
      </c>
      <c r="H5" s="4">
        <v>33358.800000000003</v>
      </c>
      <c r="I5" s="4">
        <v>33177.800000000003</v>
      </c>
      <c r="J5" s="4">
        <v>32902.5</v>
      </c>
      <c r="K5" s="4">
        <v>32383.200000000001</v>
      </c>
      <c r="M5" s="2">
        <v>3</v>
      </c>
      <c r="N5" s="4">
        <v>33332.100000000006</v>
      </c>
      <c r="O5" s="4">
        <v>33767</v>
      </c>
      <c r="P5" s="4">
        <v>32192.2</v>
      </c>
      <c r="Q5" s="4">
        <v>33825.299999999996</v>
      </c>
      <c r="R5" s="4">
        <v>29741.200000000001</v>
      </c>
      <c r="S5" s="4">
        <v>31010.300000000003</v>
      </c>
      <c r="T5" s="4">
        <v>31861</v>
      </c>
      <c r="U5" s="4">
        <v>29622.300000000003</v>
      </c>
      <c r="V5" s="4">
        <v>31824.5</v>
      </c>
      <c r="W5" s="4">
        <v>30383.399999999998</v>
      </c>
      <c r="Y5" s="2">
        <v>3</v>
      </c>
      <c r="Z5" s="5">
        <f t="shared" si="3"/>
        <v>1.0092990158970478</v>
      </c>
      <c r="AA5" s="5">
        <f t="shared" si="0"/>
        <v>1.0322448505450565</v>
      </c>
      <c r="AB5" s="5">
        <f t="shared" si="0"/>
        <v>0.96688952562878072</v>
      </c>
      <c r="AC5" s="5">
        <f t="shared" si="0"/>
        <v>1.016427974734514</v>
      </c>
      <c r="AD5" s="5">
        <f t="shared" si="0"/>
        <v>0.88342734593369521</v>
      </c>
      <c r="AE5" s="5">
        <f t="shared" si="0"/>
        <v>0.92382467460892004</v>
      </c>
      <c r="AF5" s="5">
        <f t="shared" si="0"/>
        <v>0.9551003033682266</v>
      </c>
      <c r="AG5" s="5">
        <f t="shared" si="0"/>
        <v>0.89283496796050377</v>
      </c>
      <c r="AH5" s="5">
        <f t="shared" si="0"/>
        <v>0.96723653217840588</v>
      </c>
      <c r="AI5" s="5">
        <f t="shared" si="0"/>
        <v>0.93824575705921576</v>
      </c>
      <c r="AK5" s="2">
        <v>3</v>
      </c>
      <c r="AL5" s="20">
        <v>40365.583333333336</v>
      </c>
      <c r="AM5" s="20">
        <v>40746.5</v>
      </c>
      <c r="AN5" s="20">
        <v>41108.541666666664</v>
      </c>
      <c r="AO5" s="20">
        <v>41474.583333333336</v>
      </c>
      <c r="AP5" s="20">
        <v>41884.625</v>
      </c>
      <c r="AQ5" s="20">
        <v>42255.625</v>
      </c>
      <c r="AR5" s="20">
        <v>42593.708333333336</v>
      </c>
      <c r="AS5" s="20">
        <v>42937.625</v>
      </c>
      <c r="AT5" s="20">
        <v>43340.666666666664</v>
      </c>
      <c r="AU5" s="20">
        <v>43675.666666666664</v>
      </c>
      <c r="AX5" s="2">
        <v>3</v>
      </c>
      <c r="AY5" s="4">
        <f t="shared" si="1"/>
        <v>32626.46</v>
      </c>
      <c r="AZ5" s="4">
        <f t="shared" ref="AZ5:AZ22" si="4">AY4-AY5</f>
        <v>59.660000000003492</v>
      </c>
      <c r="BA5" s="4">
        <f>SUM(AZ3:AZ$4)</f>
        <v>20.179999999996653</v>
      </c>
      <c r="BC5" s="2">
        <v>3</v>
      </c>
      <c r="BD5" s="4">
        <f t="shared" si="2"/>
        <v>30885.4</v>
      </c>
      <c r="BE5" s="4">
        <f t="shared" ref="BE5:BE22" si="5">BD4-BD5</f>
        <v>87.619999999998981</v>
      </c>
      <c r="BF5" s="4">
        <f>SUM(BE3:BE$4)</f>
        <v>53.919999999994616</v>
      </c>
    </row>
    <row r="6" spans="1:58" x14ac:dyDescent="0.4">
      <c r="A6" s="6">
        <v>4</v>
      </c>
      <c r="B6" s="7">
        <v>33025</v>
      </c>
      <c r="C6" s="7">
        <v>32712.2</v>
      </c>
      <c r="D6" s="7">
        <v>33294.6</v>
      </c>
      <c r="E6" s="7">
        <v>33278.6</v>
      </c>
      <c r="F6" s="7">
        <v>33665.699999999997</v>
      </c>
      <c r="G6" s="7">
        <v>33567.300000000003</v>
      </c>
      <c r="H6" s="7">
        <v>33358.800000000003</v>
      </c>
      <c r="I6" s="7">
        <v>33177.800000000003</v>
      </c>
      <c r="J6" s="7">
        <v>32902.5</v>
      </c>
      <c r="K6" s="7">
        <v>32383.200000000001</v>
      </c>
      <c r="M6" s="6">
        <v>4</v>
      </c>
      <c r="N6" s="7">
        <v>33176.699999999997</v>
      </c>
      <c r="O6" s="7">
        <v>33705.599999999999</v>
      </c>
      <c r="P6" s="7">
        <v>32127.8</v>
      </c>
      <c r="Q6" s="7">
        <v>33801.9</v>
      </c>
      <c r="R6" s="7">
        <v>29535</v>
      </c>
      <c r="S6" s="7">
        <v>30975.3</v>
      </c>
      <c r="T6" s="7">
        <v>31836</v>
      </c>
      <c r="U6" s="7">
        <v>29550.100000000002</v>
      </c>
      <c r="V6" s="7">
        <v>31766.3</v>
      </c>
      <c r="W6" s="7">
        <v>30339.4</v>
      </c>
      <c r="Y6" s="6">
        <v>4</v>
      </c>
      <c r="Z6" s="8">
        <f t="shared" si="3"/>
        <v>1.0045934897804694</v>
      </c>
      <c r="AA6" s="8">
        <f t="shared" si="0"/>
        <v>1.0303678749824223</v>
      </c>
      <c r="AB6" s="8">
        <f t="shared" si="0"/>
        <v>0.96495527803307446</v>
      </c>
      <c r="AC6" s="8">
        <f t="shared" si="0"/>
        <v>1.015724820154694</v>
      </c>
      <c r="AD6" s="8">
        <f t="shared" si="0"/>
        <v>0.8773024175941686</v>
      </c>
      <c r="AE6" s="8">
        <f t="shared" si="0"/>
        <v>0.9227819931898007</v>
      </c>
      <c r="AF6" s="8">
        <f t="shared" si="0"/>
        <v>0.95435087593078882</v>
      </c>
      <c r="AG6" s="8">
        <f t="shared" si="0"/>
        <v>0.89065881402624647</v>
      </c>
      <c r="AH6" s="8">
        <f t="shared" si="0"/>
        <v>0.96546766962996733</v>
      </c>
      <c r="AI6" s="8">
        <f t="shared" si="0"/>
        <v>0.93688702784159694</v>
      </c>
      <c r="AK6" s="6">
        <v>4</v>
      </c>
      <c r="AL6" s="21">
        <v>40365.708333333336</v>
      </c>
      <c r="AM6" s="21">
        <v>40746.666666666664</v>
      </c>
      <c r="AN6" s="21">
        <v>41081.666666666664</v>
      </c>
      <c r="AO6" s="21">
        <v>41474.541666666664</v>
      </c>
      <c r="AP6" s="21">
        <v>41884.5</v>
      </c>
      <c r="AQ6" s="21">
        <v>42214.708333333336</v>
      </c>
      <c r="AR6" s="21">
        <v>42593.583333333336</v>
      </c>
      <c r="AS6" s="21">
        <v>42937.666666666664</v>
      </c>
      <c r="AT6" s="21">
        <v>43340.708333333336</v>
      </c>
      <c r="AU6" s="21">
        <v>43667.708333333336</v>
      </c>
      <c r="AX6" s="6">
        <v>4</v>
      </c>
      <c r="AY6" s="7">
        <f t="shared" si="1"/>
        <v>32557.979999999992</v>
      </c>
      <c r="AZ6" s="7">
        <f t="shared" si="4"/>
        <v>68.480000000006839</v>
      </c>
      <c r="BA6" s="7">
        <f>SUM(AZ3:AZ$5)</f>
        <v>79.840000000000146</v>
      </c>
      <c r="BC6" s="6">
        <v>4</v>
      </c>
      <c r="BD6" s="7">
        <f t="shared" si="2"/>
        <v>30804.840000000004</v>
      </c>
      <c r="BE6" s="7">
        <f t="shared" si="5"/>
        <v>80.559999999997672</v>
      </c>
      <c r="BF6" s="7">
        <f>SUM(BE3:BE$5)</f>
        <v>141.5399999999936</v>
      </c>
    </row>
    <row r="7" spans="1:58" x14ac:dyDescent="0.4">
      <c r="A7" s="2">
        <v>5</v>
      </c>
      <c r="B7" s="4">
        <v>33025</v>
      </c>
      <c r="C7" s="4">
        <v>32712.2</v>
      </c>
      <c r="D7" s="4">
        <v>33294.6</v>
      </c>
      <c r="E7" s="4">
        <v>33278.6</v>
      </c>
      <c r="F7" s="4">
        <v>33665.699999999997</v>
      </c>
      <c r="G7" s="4">
        <v>33567.300000000003</v>
      </c>
      <c r="H7" s="4">
        <v>33358.800000000003</v>
      </c>
      <c r="I7" s="4">
        <v>33177.800000000003</v>
      </c>
      <c r="J7" s="4">
        <v>32902.5</v>
      </c>
      <c r="K7" s="4">
        <v>32383.200000000001</v>
      </c>
      <c r="M7" s="2">
        <v>5</v>
      </c>
      <c r="N7" s="4">
        <v>33032.200000000004</v>
      </c>
      <c r="O7" s="4">
        <v>33703.4</v>
      </c>
      <c r="P7" s="4">
        <v>32104.6</v>
      </c>
      <c r="Q7" s="4">
        <v>33553.100000000006</v>
      </c>
      <c r="R7" s="4">
        <v>29442.7</v>
      </c>
      <c r="S7" s="4">
        <v>30938.1</v>
      </c>
      <c r="T7" s="4">
        <v>31477</v>
      </c>
      <c r="U7" s="4">
        <v>29422.7</v>
      </c>
      <c r="V7" s="4">
        <v>31734.9</v>
      </c>
      <c r="W7" s="4">
        <v>30338.700000000004</v>
      </c>
      <c r="Y7" s="2">
        <v>5</v>
      </c>
      <c r="Z7" s="5">
        <f t="shared" si="3"/>
        <v>1.0002180166540502</v>
      </c>
      <c r="AA7" s="5">
        <f t="shared" si="0"/>
        <v>1.0303006217863673</v>
      </c>
      <c r="AB7" s="5">
        <f t="shared" si="0"/>
        <v>0.96425846834021134</v>
      </c>
      <c r="AC7" s="5">
        <f t="shared" si="0"/>
        <v>1.008248544109428</v>
      </c>
      <c r="AD7" s="5">
        <f t="shared" si="0"/>
        <v>0.87456075471473949</v>
      </c>
      <c r="AE7" s="5">
        <f t="shared" si="0"/>
        <v>0.92167377179576537</v>
      </c>
      <c r="AF7" s="5">
        <f t="shared" si="0"/>
        <v>0.943589097929182</v>
      </c>
      <c r="AG7" s="5">
        <f t="shared" si="0"/>
        <v>0.8868188969732772</v>
      </c>
      <c r="AH7" s="5">
        <f t="shared" si="0"/>
        <v>0.96451333485297475</v>
      </c>
      <c r="AI7" s="5">
        <f t="shared" si="0"/>
        <v>0.93686541169495308</v>
      </c>
      <c r="AK7" s="2">
        <v>5</v>
      </c>
      <c r="AL7" s="20">
        <v>40365.541666666664</v>
      </c>
      <c r="AM7" s="20">
        <v>40746.541666666664</v>
      </c>
      <c r="AN7" s="20">
        <v>41107.625</v>
      </c>
      <c r="AO7" s="20">
        <v>41474.5</v>
      </c>
      <c r="AP7" s="20">
        <v>41884.666666666664</v>
      </c>
      <c r="AQ7" s="20">
        <v>42214.625</v>
      </c>
      <c r="AR7" s="20">
        <v>42594.583333333336</v>
      </c>
      <c r="AS7" s="20">
        <v>42936.625</v>
      </c>
      <c r="AT7" s="20">
        <v>43341.583333333336</v>
      </c>
      <c r="AU7" s="20">
        <v>43675.708333333336</v>
      </c>
      <c r="AX7" s="2">
        <v>5</v>
      </c>
      <c r="AY7" s="4">
        <f t="shared" si="1"/>
        <v>32472.460000000003</v>
      </c>
      <c r="AZ7" s="4">
        <f t="shared" si="4"/>
        <v>85.519999999989523</v>
      </c>
      <c r="BA7" s="4">
        <f>SUM(AZ$2:AZ6)</f>
        <v>148.32000000000698</v>
      </c>
      <c r="BC7" s="2">
        <v>5</v>
      </c>
      <c r="BD7" s="4">
        <f t="shared" si="2"/>
        <v>30677.02</v>
      </c>
      <c r="BE7" s="4">
        <f t="shared" si="5"/>
        <v>127.82000000000335</v>
      </c>
      <c r="BF7" s="4">
        <f>SUM(BE$2:BE6)</f>
        <v>222.09999999999127</v>
      </c>
    </row>
    <row r="8" spans="1:58" x14ac:dyDescent="0.4">
      <c r="A8" s="6">
        <v>6</v>
      </c>
      <c r="B8" s="7">
        <v>33025</v>
      </c>
      <c r="C8" s="7">
        <v>32712.2</v>
      </c>
      <c r="D8" s="7">
        <v>33294.6</v>
      </c>
      <c r="E8" s="7">
        <v>33278.6</v>
      </c>
      <c r="F8" s="7">
        <v>33665.699999999997</v>
      </c>
      <c r="G8" s="7">
        <v>33567.300000000003</v>
      </c>
      <c r="H8" s="7">
        <v>33358.800000000003</v>
      </c>
      <c r="I8" s="7">
        <v>33177.800000000003</v>
      </c>
      <c r="J8" s="7">
        <v>32902.5</v>
      </c>
      <c r="K8" s="7">
        <v>32383.200000000001</v>
      </c>
      <c r="M8" s="6">
        <v>6</v>
      </c>
      <c r="N8" s="7">
        <v>32922.5</v>
      </c>
      <c r="O8" s="7">
        <v>33483.199999999997</v>
      </c>
      <c r="P8" s="7">
        <v>32007.699999999997</v>
      </c>
      <c r="Q8" s="7">
        <v>33512.1</v>
      </c>
      <c r="R8" s="7">
        <v>29330.7</v>
      </c>
      <c r="S8" s="7">
        <v>30744.3</v>
      </c>
      <c r="T8" s="7">
        <v>31412</v>
      </c>
      <c r="U8" s="7">
        <v>29420.600000000002</v>
      </c>
      <c r="V8" s="7">
        <v>31643.7</v>
      </c>
      <c r="W8" s="7">
        <v>30171.9</v>
      </c>
      <c r="Y8" s="6">
        <v>6</v>
      </c>
      <c r="Z8" s="8">
        <f t="shared" si="3"/>
        <v>0.99689629068887209</v>
      </c>
      <c r="AA8" s="8">
        <f t="shared" si="0"/>
        <v>1.0235691882539235</v>
      </c>
      <c r="AB8" s="8">
        <f t="shared" si="0"/>
        <v>0.96134808647648562</v>
      </c>
      <c r="AC8" s="8">
        <f t="shared" si="0"/>
        <v>1.0070165211276916</v>
      </c>
      <c r="AD8" s="8">
        <f t="shared" si="0"/>
        <v>0.87123392651868237</v>
      </c>
      <c r="AE8" s="8">
        <f t="shared" si="0"/>
        <v>0.91590029582361399</v>
      </c>
      <c r="AF8" s="8">
        <f t="shared" si="0"/>
        <v>0.9416405865918438</v>
      </c>
      <c r="AG8" s="8">
        <f t="shared" si="0"/>
        <v>0.88675560163723932</v>
      </c>
      <c r="AH8" s="8">
        <f t="shared" si="0"/>
        <v>0.96174150900387512</v>
      </c>
      <c r="AI8" s="8">
        <f t="shared" si="0"/>
        <v>0.93171459275179724</v>
      </c>
      <c r="AK8" s="6">
        <v>6</v>
      </c>
      <c r="AL8" s="21">
        <v>40366.625</v>
      </c>
      <c r="AM8" s="21">
        <v>40746.458333333336</v>
      </c>
      <c r="AN8" s="21">
        <v>41108.5</v>
      </c>
      <c r="AO8" s="21">
        <v>41474.708333333336</v>
      </c>
      <c r="AP8" s="21">
        <v>41821.625</v>
      </c>
      <c r="AQ8" s="21">
        <v>42255.708333333336</v>
      </c>
      <c r="AR8" s="21">
        <v>42594.625</v>
      </c>
      <c r="AS8" s="21">
        <v>42937.583333333336</v>
      </c>
      <c r="AT8" s="21">
        <v>43341.541666666664</v>
      </c>
      <c r="AU8" s="21">
        <v>43667.666666666664</v>
      </c>
      <c r="AX8" s="6">
        <v>6</v>
      </c>
      <c r="AY8" s="7">
        <f t="shared" si="1"/>
        <v>32346.68</v>
      </c>
      <c r="AZ8" s="7">
        <f t="shared" si="4"/>
        <v>125.78000000000247</v>
      </c>
      <c r="BA8" s="7">
        <f>SUM(AZ$2:AZ7)</f>
        <v>233.83999999999651</v>
      </c>
      <c r="BC8" s="6">
        <v>6</v>
      </c>
      <c r="BD8" s="7">
        <f t="shared" si="2"/>
        <v>30583.059999999998</v>
      </c>
      <c r="BE8" s="7">
        <f t="shared" si="5"/>
        <v>93.960000000002765</v>
      </c>
      <c r="BF8" s="7">
        <f>SUM(BE$2:BE7)</f>
        <v>349.91999999999462</v>
      </c>
    </row>
    <row r="9" spans="1:58" x14ac:dyDescent="0.4">
      <c r="A9" s="2">
        <v>7</v>
      </c>
      <c r="B9" s="4">
        <v>33025</v>
      </c>
      <c r="C9" s="4">
        <v>32712.2</v>
      </c>
      <c r="D9" s="4">
        <v>33294.6</v>
      </c>
      <c r="E9" s="4">
        <v>33278.6</v>
      </c>
      <c r="F9" s="4">
        <v>33665.699999999997</v>
      </c>
      <c r="G9" s="4">
        <v>33567.300000000003</v>
      </c>
      <c r="H9" s="4">
        <v>33358.800000000003</v>
      </c>
      <c r="I9" s="4">
        <v>33177.800000000003</v>
      </c>
      <c r="J9" s="4">
        <v>32902.5</v>
      </c>
      <c r="K9" s="4">
        <v>32383.200000000001</v>
      </c>
      <c r="M9" s="2">
        <v>7</v>
      </c>
      <c r="N9" s="4">
        <v>32905.800000000003</v>
      </c>
      <c r="O9" s="4">
        <v>33454.199999999997</v>
      </c>
      <c r="P9" s="4">
        <v>31968.1</v>
      </c>
      <c r="Q9" s="4">
        <v>33450.6</v>
      </c>
      <c r="R9" s="4">
        <v>29305.9</v>
      </c>
      <c r="S9" s="4">
        <v>30734.100000000002</v>
      </c>
      <c r="T9" s="4">
        <v>31406</v>
      </c>
      <c r="U9" s="4">
        <v>29369.399999999998</v>
      </c>
      <c r="V9" s="4">
        <v>31604.9</v>
      </c>
      <c r="W9" s="4">
        <v>30155.9</v>
      </c>
      <c r="Y9" s="2">
        <v>7</v>
      </c>
      <c r="Z9" s="5">
        <f t="shared" si="3"/>
        <v>0.99639061317183963</v>
      </c>
      <c r="AA9" s="5">
        <f t="shared" si="0"/>
        <v>1.0226826688513764</v>
      </c>
      <c r="AB9" s="5">
        <f t="shared" si="0"/>
        <v>0.96015870441452966</v>
      </c>
      <c r="AC9" s="5">
        <f t="shared" si="0"/>
        <v>1.0051684866550876</v>
      </c>
      <c r="AD9" s="5">
        <f t="shared" si="0"/>
        <v>0.87049727170384117</v>
      </c>
      <c r="AE9" s="5">
        <f t="shared" si="0"/>
        <v>0.91559642866718505</v>
      </c>
      <c r="AF9" s="5">
        <f t="shared" si="0"/>
        <v>0.94146072400685865</v>
      </c>
      <c r="AG9" s="5">
        <f t="shared" si="0"/>
        <v>0.88521240106336152</v>
      </c>
      <c r="AH9" s="5">
        <f t="shared" si="0"/>
        <v>0.96056226730491612</v>
      </c>
      <c r="AI9" s="5">
        <f t="shared" si="0"/>
        <v>0.93122050939993584</v>
      </c>
      <c r="AK9" s="2">
        <v>7</v>
      </c>
      <c r="AL9" s="20">
        <v>40366.583333333336</v>
      </c>
      <c r="AM9" s="20">
        <v>40745.666666666664</v>
      </c>
      <c r="AN9" s="20">
        <v>41081.708333333336</v>
      </c>
      <c r="AO9" s="20">
        <v>41473.666666666664</v>
      </c>
      <c r="AP9" s="20">
        <v>41821.583333333336</v>
      </c>
      <c r="AQ9" s="20">
        <v>42255.583333333336</v>
      </c>
      <c r="AR9" s="20">
        <v>42593.541666666664</v>
      </c>
      <c r="AS9" s="20">
        <v>42936.541666666664</v>
      </c>
      <c r="AT9" s="20">
        <v>43341.708333333336</v>
      </c>
      <c r="AU9" s="20">
        <v>43666.75</v>
      </c>
      <c r="AX9" s="2">
        <v>7</v>
      </c>
      <c r="AY9" s="4">
        <f t="shared" si="1"/>
        <v>32314.28</v>
      </c>
      <c r="AZ9" s="4">
        <f t="shared" si="4"/>
        <v>32.400000000001455</v>
      </c>
      <c r="BA9" s="4">
        <f>SUM(AZ$2:AZ8)</f>
        <v>359.61999999999898</v>
      </c>
      <c r="BC9" s="2">
        <v>7</v>
      </c>
      <c r="BD9" s="4">
        <f t="shared" si="2"/>
        <v>30556.7</v>
      </c>
      <c r="BE9" s="4">
        <f t="shared" si="5"/>
        <v>26.359999999996944</v>
      </c>
      <c r="BF9" s="4">
        <f>SUM(BE$2:BE8)</f>
        <v>443.87999999999738</v>
      </c>
    </row>
    <row r="10" spans="1:58" x14ac:dyDescent="0.4">
      <c r="A10" s="6">
        <v>8</v>
      </c>
      <c r="B10" s="7">
        <v>33025</v>
      </c>
      <c r="C10" s="7">
        <v>32712.2</v>
      </c>
      <c r="D10" s="7">
        <v>33294.6</v>
      </c>
      <c r="E10" s="7">
        <v>33278.6</v>
      </c>
      <c r="F10" s="7">
        <v>33665.699999999997</v>
      </c>
      <c r="G10" s="7">
        <v>33567.300000000003</v>
      </c>
      <c r="H10" s="7">
        <v>33358.800000000003</v>
      </c>
      <c r="I10" s="7">
        <v>33177.800000000003</v>
      </c>
      <c r="J10" s="7">
        <v>32902.5</v>
      </c>
      <c r="K10" s="7">
        <v>32383.200000000001</v>
      </c>
      <c r="M10" s="6">
        <v>8</v>
      </c>
      <c r="N10" s="7">
        <v>32887.5</v>
      </c>
      <c r="O10" s="7">
        <v>33308.800000000003</v>
      </c>
      <c r="P10" s="7">
        <v>31847.300000000003</v>
      </c>
      <c r="Q10" s="7">
        <v>33418.200000000004</v>
      </c>
      <c r="R10" s="7">
        <v>29196.799999999999</v>
      </c>
      <c r="S10" s="7">
        <v>30687.4</v>
      </c>
      <c r="T10" s="7">
        <v>31188</v>
      </c>
      <c r="U10" s="7">
        <v>29345.1</v>
      </c>
      <c r="V10" s="7">
        <v>31541</v>
      </c>
      <c r="W10" s="7">
        <v>30130.400000000001</v>
      </c>
      <c r="Y10" s="6">
        <v>8</v>
      </c>
      <c r="Z10" s="8">
        <f t="shared" si="3"/>
        <v>0.99583648750946252</v>
      </c>
      <c r="AA10" s="8">
        <f t="shared" si="0"/>
        <v>1.018237843984813</v>
      </c>
      <c r="AB10" s="8">
        <f t="shared" si="0"/>
        <v>0.95653048842755295</v>
      </c>
      <c r="AC10" s="8">
        <f t="shared" si="0"/>
        <v>1.0041948880061062</v>
      </c>
      <c r="AD10" s="8">
        <f t="shared" si="0"/>
        <v>0.86725658459500332</v>
      </c>
      <c r="AE10" s="8">
        <f t="shared" si="0"/>
        <v>0.91420519374510312</v>
      </c>
      <c r="AF10" s="8">
        <f t="shared" si="0"/>
        <v>0.9349257167524011</v>
      </c>
      <c r="AG10" s="8">
        <f t="shared" si="0"/>
        <v>0.88447998360349378</v>
      </c>
      <c r="AH10" s="8">
        <f t="shared" si="0"/>
        <v>0.95862016564090879</v>
      </c>
      <c r="AI10" s="8">
        <f t="shared" si="0"/>
        <v>0.9304330640579066</v>
      </c>
      <c r="AK10" s="6">
        <v>8</v>
      </c>
      <c r="AL10" s="21">
        <v>40366.666666666664</v>
      </c>
      <c r="AM10" s="21">
        <v>40746.708333333336</v>
      </c>
      <c r="AN10" s="21">
        <v>41108.583333333336</v>
      </c>
      <c r="AO10" s="21">
        <v>41473.625</v>
      </c>
      <c r="AP10" s="21">
        <v>41822.5</v>
      </c>
      <c r="AQ10" s="21">
        <v>42214.583333333336</v>
      </c>
      <c r="AR10" s="21">
        <v>42594.666666666664</v>
      </c>
      <c r="AS10" s="21">
        <v>42936.583333333336</v>
      </c>
      <c r="AT10" s="21">
        <v>43340.625</v>
      </c>
      <c r="AU10" s="21">
        <v>43666.625</v>
      </c>
      <c r="AX10" s="6">
        <v>8</v>
      </c>
      <c r="AY10" s="7">
        <f t="shared" si="1"/>
        <v>32257.18</v>
      </c>
      <c r="AZ10" s="7">
        <f t="shared" si="4"/>
        <v>57.099999999998545</v>
      </c>
      <c r="BA10" s="7">
        <f>SUM(AZ$2:AZ9)</f>
        <v>392.02000000000044</v>
      </c>
      <c r="BC10" s="6">
        <v>8</v>
      </c>
      <c r="BD10" s="7">
        <f t="shared" si="2"/>
        <v>30452.920000000002</v>
      </c>
      <c r="BE10" s="7">
        <f t="shared" si="5"/>
        <v>103.77999999999884</v>
      </c>
      <c r="BF10" s="7">
        <f>SUM(BE$2:BE9)</f>
        <v>470.23999999999432</v>
      </c>
    </row>
    <row r="11" spans="1:58" x14ac:dyDescent="0.4">
      <c r="A11" s="2">
        <v>9</v>
      </c>
      <c r="B11" s="4">
        <v>33025</v>
      </c>
      <c r="C11" s="4">
        <v>32712.2</v>
      </c>
      <c r="D11" s="4">
        <v>33294.6</v>
      </c>
      <c r="E11" s="4">
        <v>33278.6</v>
      </c>
      <c r="F11" s="4">
        <v>33665.699999999997</v>
      </c>
      <c r="G11" s="4">
        <v>33567.300000000003</v>
      </c>
      <c r="H11" s="4">
        <v>33358.800000000003</v>
      </c>
      <c r="I11" s="4">
        <v>33177.800000000003</v>
      </c>
      <c r="J11" s="4">
        <v>32902.5</v>
      </c>
      <c r="K11" s="4">
        <v>32383.200000000001</v>
      </c>
      <c r="M11" s="2">
        <v>9</v>
      </c>
      <c r="N11" s="4">
        <v>32646.699999999997</v>
      </c>
      <c r="O11" s="4">
        <v>33306.5</v>
      </c>
      <c r="P11" s="4">
        <v>31804.899999999998</v>
      </c>
      <c r="Q11" s="4">
        <v>33381.200000000004</v>
      </c>
      <c r="R11" s="4">
        <v>29179</v>
      </c>
      <c r="S11" s="4">
        <v>30574.800000000003</v>
      </c>
      <c r="T11" s="4">
        <v>31187</v>
      </c>
      <c r="U11" s="4">
        <v>29321.8</v>
      </c>
      <c r="V11" s="4">
        <v>31456</v>
      </c>
      <c r="W11" s="4">
        <v>30073.000000000004</v>
      </c>
      <c r="Y11" s="2">
        <v>9</v>
      </c>
      <c r="Z11" s="5">
        <f t="shared" si="3"/>
        <v>0.9885450416351248</v>
      </c>
      <c r="AA11" s="5">
        <f t="shared" si="0"/>
        <v>1.0181675338253007</v>
      </c>
      <c r="AB11" s="5">
        <f t="shared" si="0"/>
        <v>0.95525700864404439</v>
      </c>
      <c r="AC11" s="5">
        <f t="shared" si="0"/>
        <v>1.0030830623884419</v>
      </c>
      <c r="AD11" s="5">
        <f t="shared" si="0"/>
        <v>0.86672785654241569</v>
      </c>
      <c r="AE11" s="5">
        <f t="shared" si="0"/>
        <v>0.91085073866530819</v>
      </c>
      <c r="AF11" s="5">
        <f t="shared" si="0"/>
        <v>0.93489573965490358</v>
      </c>
      <c r="AG11" s="5">
        <f t="shared" si="0"/>
        <v>0.88377770677983458</v>
      </c>
      <c r="AH11" s="5">
        <f t="shared" si="0"/>
        <v>0.95603677532102427</v>
      </c>
      <c r="AI11" s="5">
        <f t="shared" si="0"/>
        <v>0.92866054003310372</v>
      </c>
      <c r="AK11" s="2">
        <v>9</v>
      </c>
      <c r="AL11" s="20">
        <v>40366.541666666664</v>
      </c>
      <c r="AM11" s="20">
        <v>40745.708333333336</v>
      </c>
      <c r="AN11" s="20">
        <v>41107.583333333336</v>
      </c>
      <c r="AO11" s="20">
        <v>41473.583333333336</v>
      </c>
      <c r="AP11" s="20">
        <v>41821.541666666664</v>
      </c>
      <c r="AQ11" s="20">
        <v>42205.625</v>
      </c>
      <c r="AR11" s="20">
        <v>42573.666666666664</v>
      </c>
      <c r="AS11" s="20">
        <v>42935.583333333336</v>
      </c>
      <c r="AT11" s="20">
        <v>43348.666666666664</v>
      </c>
      <c r="AU11" s="20">
        <v>43675.625</v>
      </c>
      <c r="AX11" s="2">
        <v>9</v>
      </c>
      <c r="AY11" s="4">
        <f t="shared" si="1"/>
        <v>32172.68</v>
      </c>
      <c r="AZ11" s="4">
        <f t="shared" si="4"/>
        <v>84.5</v>
      </c>
      <c r="BA11" s="4">
        <f>SUM(AZ$2:AZ10)</f>
        <v>449.11999999999898</v>
      </c>
      <c r="BC11" s="2">
        <v>9</v>
      </c>
      <c r="BD11" s="4">
        <f t="shared" si="2"/>
        <v>30413.5</v>
      </c>
      <c r="BE11" s="4">
        <f t="shared" si="5"/>
        <v>39.420000000001892</v>
      </c>
      <c r="BF11" s="4">
        <f>SUM(BE$2:BE10)</f>
        <v>574.01999999999316</v>
      </c>
    </row>
    <row r="12" spans="1:58" x14ac:dyDescent="0.4">
      <c r="A12" s="6">
        <v>10</v>
      </c>
      <c r="B12" s="7">
        <v>33025</v>
      </c>
      <c r="C12" s="7">
        <v>32712.2</v>
      </c>
      <c r="D12" s="7">
        <v>33294.6</v>
      </c>
      <c r="E12" s="7">
        <v>33278.6</v>
      </c>
      <c r="F12" s="7">
        <v>33665.699999999997</v>
      </c>
      <c r="G12" s="7">
        <v>33567.300000000003</v>
      </c>
      <c r="H12" s="7">
        <v>33358.800000000003</v>
      </c>
      <c r="I12" s="7">
        <v>33177.800000000003</v>
      </c>
      <c r="J12" s="7">
        <v>32902.5</v>
      </c>
      <c r="K12" s="7">
        <v>32383.200000000001</v>
      </c>
      <c r="M12" s="6">
        <v>10</v>
      </c>
      <c r="N12" s="7">
        <v>32556.799999999999</v>
      </c>
      <c r="O12" s="7">
        <v>33291.5</v>
      </c>
      <c r="P12" s="7">
        <v>31797.4</v>
      </c>
      <c r="Q12" s="7">
        <v>33314.6</v>
      </c>
      <c r="R12" s="7">
        <v>29159.4</v>
      </c>
      <c r="S12" s="7">
        <v>30573.1</v>
      </c>
      <c r="T12" s="7">
        <v>31174</v>
      </c>
      <c r="U12" s="7">
        <v>29263.9</v>
      </c>
      <c r="V12" s="7">
        <v>31386.400000000001</v>
      </c>
      <c r="W12" s="7">
        <v>30068.399999999998</v>
      </c>
      <c r="Y12" s="6">
        <v>10</v>
      </c>
      <c r="Z12" s="8">
        <f t="shared" si="3"/>
        <v>0.98582286146858433</v>
      </c>
      <c r="AA12" s="8">
        <f t="shared" si="0"/>
        <v>1.0177089893067417</v>
      </c>
      <c r="AB12" s="8">
        <f t="shared" si="0"/>
        <v>0.95503174688988612</v>
      </c>
      <c r="AC12" s="8">
        <f t="shared" si="0"/>
        <v>1.0010817762766462</v>
      </c>
      <c r="AD12" s="8">
        <f t="shared" si="0"/>
        <v>0.86614566160810569</v>
      </c>
      <c r="AE12" s="8">
        <f t="shared" si="0"/>
        <v>0.91080009413923657</v>
      </c>
      <c r="AF12" s="8">
        <f t="shared" si="0"/>
        <v>0.93450603738743587</v>
      </c>
      <c r="AG12" s="8">
        <f t="shared" si="0"/>
        <v>0.88203256394335972</v>
      </c>
      <c r="AH12" s="8">
        <f t="shared" si="0"/>
        <v>0.95392143454144829</v>
      </c>
      <c r="AI12" s="8">
        <f t="shared" si="0"/>
        <v>0.92851849106944329</v>
      </c>
      <c r="AK12" s="6">
        <v>10</v>
      </c>
      <c r="AL12" s="21">
        <v>40366.708333333336</v>
      </c>
      <c r="AM12" s="21">
        <v>40745.625</v>
      </c>
      <c r="AN12" s="21">
        <v>41107.75</v>
      </c>
      <c r="AO12" s="21">
        <v>41474.458333333336</v>
      </c>
      <c r="AP12" s="21">
        <v>41822.541666666664</v>
      </c>
      <c r="AQ12" s="21">
        <v>42205.666666666664</v>
      </c>
      <c r="AR12" s="21">
        <v>42594.541666666664</v>
      </c>
      <c r="AS12" s="21">
        <v>42936.5</v>
      </c>
      <c r="AT12" s="21">
        <v>43340.75</v>
      </c>
      <c r="AU12" s="21">
        <v>43676.708333333336</v>
      </c>
      <c r="AX12" s="6">
        <v>10</v>
      </c>
      <c r="AY12" s="7">
        <f t="shared" si="1"/>
        <v>32123.539999999997</v>
      </c>
      <c r="AZ12" s="7">
        <f t="shared" si="4"/>
        <v>49.140000000003056</v>
      </c>
      <c r="BA12" s="7">
        <f>SUM(AZ$2:AZ11)</f>
        <v>533.61999999999898</v>
      </c>
      <c r="BC12" s="6">
        <v>10</v>
      </c>
      <c r="BD12" s="7">
        <f t="shared" si="2"/>
        <v>30393.559999999998</v>
      </c>
      <c r="BE12" s="7">
        <f t="shared" si="5"/>
        <v>19.940000000002328</v>
      </c>
      <c r="BF12" s="7">
        <f>SUM(BE$2:BE11)</f>
        <v>613.43999999999505</v>
      </c>
    </row>
    <row r="13" spans="1:58" x14ac:dyDescent="0.4">
      <c r="A13" s="2">
        <v>11</v>
      </c>
      <c r="B13" s="4">
        <v>33025</v>
      </c>
      <c r="C13" s="4">
        <v>32712.2</v>
      </c>
      <c r="D13" s="4">
        <v>33294.6</v>
      </c>
      <c r="E13" s="4">
        <v>33278.6</v>
      </c>
      <c r="F13" s="4">
        <v>33665.699999999997</v>
      </c>
      <c r="G13" s="4">
        <v>33567.300000000003</v>
      </c>
      <c r="H13" s="4">
        <v>33358.800000000003</v>
      </c>
      <c r="I13" s="4">
        <v>33177.800000000003</v>
      </c>
      <c r="J13" s="4">
        <v>32902.5</v>
      </c>
      <c r="K13" s="4">
        <v>32383.200000000001</v>
      </c>
      <c r="M13" s="2">
        <v>11</v>
      </c>
      <c r="N13" s="4">
        <v>32484.499999999996</v>
      </c>
      <c r="O13" s="4">
        <v>33067</v>
      </c>
      <c r="P13" s="4">
        <v>31548.000000000004</v>
      </c>
      <c r="Q13" s="4">
        <v>33253.599999999999</v>
      </c>
      <c r="R13" s="4">
        <v>29126.6</v>
      </c>
      <c r="S13" s="4">
        <v>30543.3</v>
      </c>
      <c r="T13" s="4">
        <v>31064</v>
      </c>
      <c r="U13" s="4">
        <v>29229.399999999998</v>
      </c>
      <c r="V13" s="4">
        <v>31323.3</v>
      </c>
      <c r="W13" s="4">
        <v>30051.599999999999</v>
      </c>
      <c r="Y13" s="2">
        <v>11</v>
      </c>
      <c r="Z13" s="5">
        <f t="shared" si="3"/>
        <v>0.98363361090083257</v>
      </c>
      <c r="AA13" s="5">
        <f t="shared" si="0"/>
        <v>1.0108461063456446</v>
      </c>
      <c r="AB13" s="5">
        <f t="shared" si="0"/>
        <v>0.94754104269160777</v>
      </c>
      <c r="AC13" s="5">
        <f t="shared" si="0"/>
        <v>0.99924876647455119</v>
      </c>
      <c r="AD13" s="5">
        <f t="shared" si="0"/>
        <v>0.86517137620783169</v>
      </c>
      <c r="AE13" s="5">
        <f t="shared" si="0"/>
        <v>0.90991232538810085</v>
      </c>
      <c r="AF13" s="5">
        <f t="shared" si="0"/>
        <v>0.93120855666270963</v>
      </c>
      <c r="AG13" s="5">
        <f t="shared" si="0"/>
        <v>0.88099271199416462</v>
      </c>
      <c r="AH13" s="5">
        <f t="shared" si="0"/>
        <v>0.9520036471392751</v>
      </c>
      <c r="AI13" s="5">
        <f t="shared" si="0"/>
        <v>0.92799970354998884</v>
      </c>
      <c r="AK13" s="2">
        <v>11</v>
      </c>
      <c r="AL13" s="20">
        <v>40365.5</v>
      </c>
      <c r="AM13" s="20">
        <v>40745.583333333336</v>
      </c>
      <c r="AN13" s="20">
        <v>41081.625</v>
      </c>
      <c r="AO13" s="20">
        <v>41472.666666666664</v>
      </c>
      <c r="AP13" s="20">
        <v>41822.583333333336</v>
      </c>
      <c r="AQ13" s="20">
        <v>42233.666666666664</v>
      </c>
      <c r="AR13" s="20">
        <v>42573.708333333336</v>
      </c>
      <c r="AS13" s="20">
        <v>42935.708333333336</v>
      </c>
      <c r="AT13" s="20">
        <v>43348.708333333336</v>
      </c>
      <c r="AU13" s="20">
        <v>43676.666666666664</v>
      </c>
      <c r="AX13" s="2">
        <v>11</v>
      </c>
      <c r="AY13" s="4">
        <f t="shared" si="1"/>
        <v>32036</v>
      </c>
      <c r="AZ13" s="4">
        <f t="shared" si="4"/>
        <v>87.539999999997235</v>
      </c>
      <c r="BA13" s="4">
        <f>SUM(AZ$2:AZ12)</f>
        <v>582.76000000000204</v>
      </c>
      <c r="BC13" s="2">
        <v>11</v>
      </c>
      <c r="BD13" s="4">
        <f t="shared" si="2"/>
        <v>30302.260000000002</v>
      </c>
      <c r="BE13" s="4">
        <f t="shared" si="5"/>
        <v>91.299999999995634</v>
      </c>
      <c r="BF13" s="4">
        <f>SUM(BE$2:BE12)</f>
        <v>633.37999999999738</v>
      </c>
    </row>
    <row r="14" spans="1:58" x14ac:dyDescent="0.4">
      <c r="A14" s="6">
        <v>12</v>
      </c>
      <c r="B14" s="7">
        <v>33025</v>
      </c>
      <c r="C14" s="7">
        <v>32712.2</v>
      </c>
      <c r="D14" s="7">
        <v>33294.6</v>
      </c>
      <c r="E14" s="7">
        <v>33278.6</v>
      </c>
      <c r="F14" s="7">
        <v>33665.699999999997</v>
      </c>
      <c r="G14" s="7">
        <v>33567.300000000003</v>
      </c>
      <c r="H14" s="7">
        <v>33358.800000000003</v>
      </c>
      <c r="I14" s="7">
        <v>33177.800000000003</v>
      </c>
      <c r="J14" s="7">
        <v>32902.5</v>
      </c>
      <c r="K14" s="7">
        <v>32383.200000000001</v>
      </c>
      <c r="M14" s="6">
        <v>12</v>
      </c>
      <c r="N14" s="7">
        <v>32391.3</v>
      </c>
      <c r="O14" s="7">
        <v>32927.199999999997</v>
      </c>
      <c r="P14" s="7">
        <v>31485</v>
      </c>
      <c r="Q14" s="7">
        <v>33241.9</v>
      </c>
      <c r="R14" s="7">
        <v>29029</v>
      </c>
      <c r="S14" s="7">
        <v>30448.799999999999</v>
      </c>
      <c r="T14" s="7">
        <v>30977</v>
      </c>
      <c r="U14" s="7">
        <v>29194.300000000003</v>
      </c>
      <c r="V14" s="7">
        <v>31292.799999999999</v>
      </c>
      <c r="W14" s="7">
        <v>29995.7</v>
      </c>
      <c r="Y14" s="6">
        <v>12</v>
      </c>
      <c r="Z14" s="8">
        <f t="shared" si="3"/>
        <v>0.98081150643451931</v>
      </c>
      <c r="AA14" s="8">
        <f t="shared" si="0"/>
        <v>1.0065724714326765</v>
      </c>
      <c r="AB14" s="8">
        <f t="shared" si="0"/>
        <v>0.9456488439566777</v>
      </c>
      <c r="AC14" s="8">
        <f t="shared" si="0"/>
        <v>0.99889718918464132</v>
      </c>
      <c r="AD14" s="8">
        <f t="shared" si="0"/>
        <v>0.86227228306555348</v>
      </c>
      <c r="AE14" s="8">
        <f t="shared" si="0"/>
        <v>0.90709708555647894</v>
      </c>
      <c r="AF14" s="8">
        <f t="shared" si="0"/>
        <v>0.92860054918042612</v>
      </c>
      <c r="AG14" s="8">
        <f t="shared" si="0"/>
        <v>0.87993477566324474</v>
      </c>
      <c r="AH14" s="8">
        <f t="shared" si="0"/>
        <v>0.95107666590684592</v>
      </c>
      <c r="AI14" s="8">
        <f t="shared" si="0"/>
        <v>0.92627349983942286</v>
      </c>
      <c r="AK14" s="6">
        <v>12</v>
      </c>
      <c r="AL14" s="21">
        <v>40365.75</v>
      </c>
      <c r="AM14" s="21">
        <v>40745.75</v>
      </c>
      <c r="AN14" s="21">
        <v>41081.75</v>
      </c>
      <c r="AO14" s="21">
        <v>41473.708333333336</v>
      </c>
      <c r="AP14" s="21">
        <v>41821.666666666664</v>
      </c>
      <c r="AQ14" s="21">
        <v>42205.583333333336</v>
      </c>
      <c r="AR14" s="21">
        <v>42594.708333333336</v>
      </c>
      <c r="AS14" s="21">
        <v>42937.541666666664</v>
      </c>
      <c r="AT14" s="21">
        <v>43283.625</v>
      </c>
      <c r="AU14" s="21">
        <v>43667.75</v>
      </c>
      <c r="AX14" s="6">
        <v>12</v>
      </c>
      <c r="AY14" s="7">
        <f t="shared" si="1"/>
        <v>31969.78</v>
      </c>
      <c r="AZ14" s="7">
        <f t="shared" si="4"/>
        <v>66.220000000001164</v>
      </c>
      <c r="BA14" s="7">
        <f>SUM(AZ$2:AZ13)</f>
        <v>670.29999999999927</v>
      </c>
      <c r="BC14" s="6">
        <v>12</v>
      </c>
      <c r="BD14" s="7">
        <f t="shared" si="2"/>
        <v>30226.82</v>
      </c>
      <c r="BE14" s="7">
        <f t="shared" si="5"/>
        <v>75.440000000002328</v>
      </c>
      <c r="BF14" s="7">
        <f>SUM(BE$2:BE13)</f>
        <v>724.67999999999302</v>
      </c>
    </row>
    <row r="15" spans="1:58" x14ac:dyDescent="0.4">
      <c r="A15" s="2">
        <v>13</v>
      </c>
      <c r="B15" s="4">
        <v>33025</v>
      </c>
      <c r="C15" s="4">
        <v>32712.2</v>
      </c>
      <c r="D15" s="4">
        <v>33294.6</v>
      </c>
      <c r="E15" s="4">
        <v>33278.6</v>
      </c>
      <c r="F15" s="4">
        <v>33665.699999999997</v>
      </c>
      <c r="G15" s="4">
        <v>33567.300000000003</v>
      </c>
      <c r="H15" s="4">
        <v>33358.800000000003</v>
      </c>
      <c r="I15" s="4">
        <v>33177.800000000003</v>
      </c>
      <c r="J15" s="4">
        <v>32902.5</v>
      </c>
      <c r="K15" s="4">
        <v>32383.200000000001</v>
      </c>
      <c r="M15" s="2">
        <v>13</v>
      </c>
      <c r="N15" s="4">
        <v>32117.800000000003</v>
      </c>
      <c r="O15" s="4">
        <v>32823.5</v>
      </c>
      <c r="P15" s="4">
        <v>31346.3</v>
      </c>
      <c r="Q15" s="4">
        <v>33241.1</v>
      </c>
      <c r="R15" s="4">
        <v>29004.199999999997</v>
      </c>
      <c r="S15" s="4">
        <v>30433.699999999997</v>
      </c>
      <c r="T15" s="4">
        <v>30923</v>
      </c>
      <c r="U15" s="4">
        <v>29125.499999999996</v>
      </c>
      <c r="V15" s="4">
        <v>31289.599999999999</v>
      </c>
      <c r="W15" s="4">
        <v>29971</v>
      </c>
      <c r="Y15" s="2">
        <v>13</v>
      </c>
      <c r="Z15" s="5">
        <f t="shared" si="3"/>
        <v>0.97252990158970487</v>
      </c>
      <c r="AA15" s="5">
        <f t="shared" si="0"/>
        <v>1.0034024003277064</v>
      </c>
      <c r="AB15" s="5">
        <f t="shared" si="0"/>
        <v>0.9414830032497763</v>
      </c>
      <c r="AC15" s="5">
        <f t="shared" si="0"/>
        <v>0.99887314971182684</v>
      </c>
      <c r="AD15" s="5">
        <f t="shared" si="0"/>
        <v>0.86153562825071217</v>
      </c>
      <c r="AE15" s="5">
        <f t="shared" si="0"/>
        <v>0.90664724300137323</v>
      </c>
      <c r="AF15" s="5">
        <f t="shared" si="0"/>
        <v>0.92698178591556046</v>
      </c>
      <c r="AG15" s="5">
        <f t="shared" si="0"/>
        <v>0.87786109989209637</v>
      </c>
      <c r="AH15" s="5">
        <f t="shared" si="0"/>
        <v>0.95097940885950916</v>
      </c>
      <c r="AI15" s="5">
        <f t="shared" si="0"/>
        <v>0.92551075866498678</v>
      </c>
      <c r="AK15" s="2">
        <v>13</v>
      </c>
      <c r="AL15" s="20">
        <v>40366.5</v>
      </c>
      <c r="AM15" s="20">
        <v>40746.75</v>
      </c>
      <c r="AN15" s="20">
        <v>41107.541666666664</v>
      </c>
      <c r="AO15" s="20">
        <v>41473.541666666664</v>
      </c>
      <c r="AP15" s="20">
        <v>41822.625</v>
      </c>
      <c r="AQ15" s="20">
        <v>42213.666666666664</v>
      </c>
      <c r="AR15" s="20">
        <v>42573.625</v>
      </c>
      <c r="AS15" s="20">
        <v>42899.625</v>
      </c>
      <c r="AT15" s="20">
        <v>43283.583333333336</v>
      </c>
      <c r="AU15" s="20">
        <v>43676.583333333336</v>
      </c>
      <c r="AX15" s="2">
        <v>13</v>
      </c>
      <c r="AY15" s="4">
        <f t="shared" si="1"/>
        <v>31888.6</v>
      </c>
      <c r="AZ15" s="4">
        <f t="shared" si="4"/>
        <v>81.180000000000291</v>
      </c>
      <c r="BA15" s="4">
        <f>SUM(AZ$2:AZ14)</f>
        <v>736.52000000000044</v>
      </c>
      <c r="BC15" s="2">
        <v>13</v>
      </c>
      <c r="BD15" s="4">
        <f t="shared" si="2"/>
        <v>30166.539999999997</v>
      </c>
      <c r="BE15" s="4">
        <f t="shared" si="5"/>
        <v>60.280000000002474</v>
      </c>
      <c r="BF15" s="4">
        <f>SUM(BE$2:BE14)</f>
        <v>800.11999999999534</v>
      </c>
    </row>
    <row r="16" spans="1:58" x14ac:dyDescent="0.4">
      <c r="A16" s="6">
        <v>14</v>
      </c>
      <c r="B16" s="7">
        <v>33025</v>
      </c>
      <c r="C16" s="7">
        <v>32712.2</v>
      </c>
      <c r="D16" s="7">
        <v>33294.6</v>
      </c>
      <c r="E16" s="7">
        <v>33278.6</v>
      </c>
      <c r="F16" s="7">
        <v>33665.699999999997</v>
      </c>
      <c r="G16" s="7">
        <v>33567.300000000003</v>
      </c>
      <c r="H16" s="7">
        <v>33358.800000000003</v>
      </c>
      <c r="I16" s="7">
        <v>33177.800000000003</v>
      </c>
      <c r="J16" s="7">
        <v>32902.5</v>
      </c>
      <c r="K16" s="7">
        <v>32383.200000000001</v>
      </c>
      <c r="M16" s="6">
        <v>14</v>
      </c>
      <c r="N16" s="7">
        <v>31765.100000000002</v>
      </c>
      <c r="O16" s="7">
        <v>32679.8</v>
      </c>
      <c r="P16" s="7">
        <v>31295.899999999998</v>
      </c>
      <c r="Q16" s="7">
        <v>33200.400000000001</v>
      </c>
      <c r="R16" s="7">
        <v>28995.999999999996</v>
      </c>
      <c r="S16" s="7">
        <v>30407.5</v>
      </c>
      <c r="T16" s="7">
        <v>30914</v>
      </c>
      <c r="U16" s="7">
        <v>29116.1</v>
      </c>
      <c r="V16" s="7">
        <v>31247.7</v>
      </c>
      <c r="W16" s="7">
        <v>29898.799999999999</v>
      </c>
      <c r="Y16" s="6">
        <v>14</v>
      </c>
      <c r="Z16" s="8">
        <f t="shared" si="3"/>
        <v>0.96185011355034067</v>
      </c>
      <c r="AA16" s="8">
        <f t="shared" si="0"/>
        <v>0.99900954383991292</v>
      </c>
      <c r="AB16" s="8">
        <f t="shared" si="0"/>
        <v>0.93996924426183226</v>
      </c>
      <c r="AC16" s="8">
        <f t="shared" si="0"/>
        <v>0.99765014153239628</v>
      </c>
      <c r="AD16" s="8">
        <f t="shared" si="0"/>
        <v>0.8612920569006437</v>
      </c>
      <c r="AE16" s="8">
        <f t="shared" si="0"/>
        <v>0.90586672148191838</v>
      </c>
      <c r="AF16" s="8">
        <f t="shared" si="0"/>
        <v>0.92671199203808285</v>
      </c>
      <c r="AG16" s="8">
        <f t="shared" si="0"/>
        <v>0.87757777791173608</v>
      </c>
      <c r="AH16" s="8">
        <f t="shared" si="0"/>
        <v>0.94970594939594255</v>
      </c>
      <c r="AI16" s="8">
        <f t="shared" si="0"/>
        <v>0.92328120753971188</v>
      </c>
      <c r="AK16" s="6">
        <v>14</v>
      </c>
      <c r="AL16" s="21">
        <v>40366.75</v>
      </c>
      <c r="AM16" s="21">
        <v>40745.541666666664</v>
      </c>
      <c r="AN16" s="21">
        <v>41080.666666666664</v>
      </c>
      <c r="AO16" s="21">
        <v>41472.625</v>
      </c>
      <c r="AP16" s="21">
        <v>41884.458333333336</v>
      </c>
      <c r="AQ16" s="21">
        <v>42233.708333333336</v>
      </c>
      <c r="AR16" s="21">
        <v>42594.5</v>
      </c>
      <c r="AS16" s="21">
        <v>42899.583333333336</v>
      </c>
      <c r="AT16" s="21">
        <v>43318.666666666664</v>
      </c>
      <c r="AU16" s="21">
        <v>43667.625</v>
      </c>
      <c r="AX16" s="6">
        <v>14</v>
      </c>
      <c r="AY16" s="7">
        <f t="shared" si="1"/>
        <v>31758.359999999997</v>
      </c>
      <c r="AZ16" s="7">
        <f t="shared" si="4"/>
        <v>130.2400000000016</v>
      </c>
      <c r="BA16" s="7">
        <f>SUM(AZ$2:AZ15)</f>
        <v>817.70000000000073</v>
      </c>
      <c r="BC16" s="6">
        <v>14</v>
      </c>
      <c r="BD16" s="7">
        <f t="shared" si="2"/>
        <v>30145.9</v>
      </c>
      <c r="BE16" s="7">
        <f t="shared" si="5"/>
        <v>20.63999999999578</v>
      </c>
      <c r="BF16" s="7">
        <f>SUM(BE$2:BE15)</f>
        <v>860.39999999999782</v>
      </c>
    </row>
    <row r="17" spans="1:58" x14ac:dyDescent="0.4">
      <c r="A17" s="2">
        <v>15</v>
      </c>
      <c r="B17" s="4">
        <v>33025</v>
      </c>
      <c r="C17" s="4">
        <v>32712.2</v>
      </c>
      <c r="D17" s="4">
        <v>33294.6</v>
      </c>
      <c r="E17" s="4">
        <v>33278.6</v>
      </c>
      <c r="F17" s="4">
        <v>33665.699999999997</v>
      </c>
      <c r="G17" s="4">
        <v>33567.300000000003</v>
      </c>
      <c r="H17" s="4">
        <v>33358.800000000003</v>
      </c>
      <c r="I17" s="4">
        <v>33177.800000000003</v>
      </c>
      <c r="J17" s="4">
        <v>32902.5</v>
      </c>
      <c r="K17" s="4">
        <v>32383.200000000001</v>
      </c>
      <c r="M17" s="2">
        <v>15</v>
      </c>
      <c r="N17" s="4">
        <v>31734.7</v>
      </c>
      <c r="O17" s="4">
        <v>32481</v>
      </c>
      <c r="P17" s="4">
        <v>31174.800000000003</v>
      </c>
      <c r="Q17" s="4">
        <v>33002.6</v>
      </c>
      <c r="R17" s="4">
        <v>28988.799999999996</v>
      </c>
      <c r="S17" s="4">
        <v>30381.5</v>
      </c>
      <c r="T17" s="4">
        <v>30866</v>
      </c>
      <c r="U17" s="4">
        <v>29049.4</v>
      </c>
      <c r="V17" s="4">
        <v>31232.7</v>
      </c>
      <c r="W17" s="4">
        <v>29892.399999999998</v>
      </c>
      <c r="Y17" s="2">
        <v>15</v>
      </c>
      <c r="Z17" s="5">
        <f t="shared" si="3"/>
        <v>0.96092959878879636</v>
      </c>
      <c r="AA17" s="5">
        <f t="shared" si="0"/>
        <v>0.99293230048727998</v>
      </c>
      <c r="AB17" s="5">
        <f t="shared" si="0"/>
        <v>0.93633201780468922</v>
      </c>
      <c r="AC17" s="5">
        <f t="shared" si="0"/>
        <v>0.99170638187904536</v>
      </c>
      <c r="AD17" s="5">
        <f t="shared" si="0"/>
        <v>0.86107818937375424</v>
      </c>
      <c r="AE17" s="5">
        <f t="shared" si="0"/>
        <v>0.90509215814200117</v>
      </c>
      <c r="AF17" s="5">
        <f t="shared" si="0"/>
        <v>0.92527309135820224</v>
      </c>
      <c r="AG17" s="5">
        <f t="shared" si="0"/>
        <v>0.87556739747662593</v>
      </c>
      <c r="AH17" s="5">
        <f t="shared" si="0"/>
        <v>0.94925005698655118</v>
      </c>
      <c r="AI17" s="5">
        <f t="shared" si="0"/>
        <v>0.92308357419896725</v>
      </c>
      <c r="AK17" s="2">
        <v>15</v>
      </c>
      <c r="AL17" s="20">
        <v>40365.458333333336</v>
      </c>
      <c r="AM17" s="20">
        <v>40746.416666666664</v>
      </c>
      <c r="AN17" s="20">
        <v>41108.458333333336</v>
      </c>
      <c r="AO17" s="20">
        <v>41472.708333333336</v>
      </c>
      <c r="AP17" s="20">
        <v>41828.625</v>
      </c>
      <c r="AQ17" s="20">
        <v>42233.625</v>
      </c>
      <c r="AR17" s="20">
        <v>42593.75</v>
      </c>
      <c r="AS17" s="20">
        <v>42898.666666666664</v>
      </c>
      <c r="AT17" s="20">
        <v>43340.583333333336</v>
      </c>
      <c r="AU17" s="20">
        <v>43666.583333333336</v>
      </c>
      <c r="AX17" s="2">
        <v>15</v>
      </c>
      <c r="AY17" s="4">
        <f t="shared" si="1"/>
        <v>31668.68</v>
      </c>
      <c r="AZ17" s="4">
        <f t="shared" si="4"/>
        <v>89.679999999996653</v>
      </c>
      <c r="BA17" s="4">
        <f>SUM(AZ$2:AZ16)</f>
        <v>947.94000000000233</v>
      </c>
      <c r="BC17" s="2">
        <v>15</v>
      </c>
      <c r="BD17" s="4">
        <f t="shared" si="2"/>
        <v>30092.1</v>
      </c>
      <c r="BE17" s="4">
        <f t="shared" si="5"/>
        <v>53.80000000000291</v>
      </c>
      <c r="BF17" s="4">
        <f>SUM(BE$2:BE16)</f>
        <v>881.0399999999936</v>
      </c>
    </row>
    <row r="18" spans="1:58" x14ac:dyDescent="0.4">
      <c r="A18" s="6">
        <v>16</v>
      </c>
      <c r="B18" s="7">
        <v>33025</v>
      </c>
      <c r="C18" s="7">
        <v>32712.2</v>
      </c>
      <c r="D18" s="7">
        <v>33294.6</v>
      </c>
      <c r="E18" s="7">
        <v>33278.6</v>
      </c>
      <c r="F18" s="7">
        <v>33665.699999999997</v>
      </c>
      <c r="G18" s="7">
        <v>33567.300000000003</v>
      </c>
      <c r="H18" s="7">
        <v>33358.800000000003</v>
      </c>
      <c r="I18" s="7">
        <v>33177.800000000003</v>
      </c>
      <c r="J18" s="7">
        <v>32902.5</v>
      </c>
      <c r="K18" s="7">
        <v>32383.200000000001</v>
      </c>
      <c r="M18" s="6">
        <v>16</v>
      </c>
      <c r="N18" s="7">
        <v>31652.400000000005</v>
      </c>
      <c r="O18" s="7">
        <v>32237.499999999996</v>
      </c>
      <c r="P18" s="7">
        <v>31155.300000000003</v>
      </c>
      <c r="Q18" s="7">
        <v>32958.700000000004</v>
      </c>
      <c r="R18" s="7">
        <v>28945.5</v>
      </c>
      <c r="S18" s="7">
        <v>30354.3</v>
      </c>
      <c r="T18" s="7">
        <v>30553</v>
      </c>
      <c r="U18" s="7">
        <v>29034.9</v>
      </c>
      <c r="V18" s="7">
        <v>31224.7</v>
      </c>
      <c r="W18" s="7">
        <v>29813.4</v>
      </c>
      <c r="Y18" s="6">
        <v>16</v>
      </c>
      <c r="Z18" s="8">
        <f t="shared" si="3"/>
        <v>0.95843754731264208</v>
      </c>
      <c r="AA18" s="8">
        <f t="shared" si="0"/>
        <v>0.98548859446934156</v>
      </c>
      <c r="AB18" s="8">
        <f t="shared" si="0"/>
        <v>0.93574633724387757</v>
      </c>
      <c r="AC18" s="8">
        <f t="shared" si="0"/>
        <v>0.99038721580835753</v>
      </c>
      <c r="AD18" s="8">
        <f t="shared" si="0"/>
        <v>0.85979201383010018</v>
      </c>
      <c r="AE18" s="8">
        <f t="shared" si="0"/>
        <v>0.90428184572485715</v>
      </c>
      <c r="AF18" s="8">
        <f t="shared" si="0"/>
        <v>0.91589025984148098</v>
      </c>
      <c r="AG18" s="8">
        <f t="shared" si="0"/>
        <v>0.8751303582516019</v>
      </c>
      <c r="AH18" s="8">
        <f t="shared" si="0"/>
        <v>0.94900691436820916</v>
      </c>
      <c r="AI18" s="8">
        <f t="shared" si="0"/>
        <v>0.92064403764915148</v>
      </c>
      <c r="AK18" s="6">
        <v>16</v>
      </c>
      <c r="AL18" s="21">
        <v>40365.791666666664</v>
      </c>
      <c r="AM18" s="21">
        <v>40745.5</v>
      </c>
      <c r="AN18" s="21">
        <v>41080.708333333336</v>
      </c>
      <c r="AO18" s="21">
        <v>41472.583333333336</v>
      </c>
      <c r="AP18" s="21">
        <v>41828.583333333336</v>
      </c>
      <c r="AQ18" s="21">
        <v>42214.75</v>
      </c>
      <c r="AR18" s="21">
        <v>42595.583333333336</v>
      </c>
      <c r="AS18" s="21">
        <v>42899.666666666664</v>
      </c>
      <c r="AT18" s="21">
        <v>43341.5</v>
      </c>
      <c r="AU18" s="21">
        <v>43676.625</v>
      </c>
      <c r="AX18" s="6">
        <v>16</v>
      </c>
      <c r="AY18" s="7">
        <f t="shared" si="1"/>
        <v>31577.340000000004</v>
      </c>
      <c r="AZ18" s="7">
        <f t="shared" si="4"/>
        <v>91.339999999996508</v>
      </c>
      <c r="BA18" s="7">
        <f>SUM(AZ$2:AZ17)</f>
        <v>1037.619999999999</v>
      </c>
      <c r="BC18" s="6">
        <v>16</v>
      </c>
      <c r="BD18" s="7">
        <f t="shared" si="2"/>
        <v>30008.6</v>
      </c>
      <c r="BE18" s="7">
        <f t="shared" si="5"/>
        <v>83.5</v>
      </c>
      <c r="BF18" s="7">
        <f>SUM(BE$2:BE17)</f>
        <v>934.83999999999651</v>
      </c>
    </row>
    <row r="19" spans="1:58" x14ac:dyDescent="0.4">
      <c r="A19" s="2">
        <v>17</v>
      </c>
      <c r="B19" s="4">
        <v>33025</v>
      </c>
      <c r="C19" s="4">
        <v>32712.2</v>
      </c>
      <c r="D19" s="4">
        <v>33294.6</v>
      </c>
      <c r="E19" s="4">
        <v>33278.6</v>
      </c>
      <c r="F19" s="4">
        <v>33665.699999999997</v>
      </c>
      <c r="G19" s="4">
        <v>33567.300000000003</v>
      </c>
      <c r="H19" s="4">
        <v>33358.800000000003</v>
      </c>
      <c r="I19" s="4">
        <v>33177.800000000003</v>
      </c>
      <c r="J19" s="4">
        <v>32902.5</v>
      </c>
      <c r="K19" s="4">
        <v>32383.200000000001</v>
      </c>
      <c r="M19" s="2">
        <v>17</v>
      </c>
      <c r="N19" s="4">
        <v>31486</v>
      </c>
      <c r="O19" s="4">
        <v>32040.800000000003</v>
      </c>
      <c r="P19" s="4">
        <v>31117.500000000004</v>
      </c>
      <c r="Q19" s="4">
        <v>32930</v>
      </c>
      <c r="R19" s="4">
        <v>28854.699999999997</v>
      </c>
      <c r="S19" s="4">
        <v>30329.3</v>
      </c>
      <c r="T19" s="4">
        <v>30551</v>
      </c>
      <c r="U19" s="4">
        <v>29005.1</v>
      </c>
      <c r="V19" s="4">
        <v>31190.7</v>
      </c>
      <c r="W19" s="4">
        <v>29776.699999999997</v>
      </c>
      <c r="Y19" s="2">
        <v>17</v>
      </c>
      <c r="Z19" s="5">
        <f t="shared" si="3"/>
        <v>0.95339894019682059</v>
      </c>
      <c r="AA19" s="5">
        <f t="shared" si="3"/>
        <v>0.97947554734930709</v>
      </c>
      <c r="AB19" s="5">
        <f t="shared" si="3"/>
        <v>0.93461101800291957</v>
      </c>
      <c r="AC19" s="5">
        <f t="shared" si="3"/>
        <v>0.98952479972114216</v>
      </c>
      <c r="AD19" s="5">
        <f t="shared" si="3"/>
        <v>0.85709490668543942</v>
      </c>
      <c r="AE19" s="5">
        <f t="shared" si="3"/>
        <v>0.90353707328262911</v>
      </c>
      <c r="AF19" s="5">
        <f t="shared" si="3"/>
        <v>0.91583030564648604</v>
      </c>
      <c r="AG19" s="5">
        <f t="shared" si="3"/>
        <v>0.87423216729258713</v>
      </c>
      <c r="AH19" s="5">
        <f t="shared" si="3"/>
        <v>0.94797355824025531</v>
      </c>
      <c r="AI19" s="5">
        <f t="shared" si="3"/>
        <v>0.91951073396081906</v>
      </c>
      <c r="AK19" s="2">
        <v>17</v>
      </c>
      <c r="AL19" s="20">
        <v>40366.458333333336</v>
      </c>
      <c r="AM19" s="20">
        <v>40745.791666666664</v>
      </c>
      <c r="AN19" s="20">
        <v>41108.625</v>
      </c>
      <c r="AO19" s="20">
        <v>41473.5</v>
      </c>
      <c r="AP19" s="20">
        <v>41822.458333333336</v>
      </c>
      <c r="AQ19" s="20">
        <v>42205.708333333336</v>
      </c>
      <c r="AR19" s="20">
        <v>42593.5</v>
      </c>
      <c r="AS19" s="20">
        <v>42936.666666666664</v>
      </c>
      <c r="AT19" s="20">
        <v>43283.666666666664</v>
      </c>
      <c r="AU19" s="20">
        <v>43675.75</v>
      </c>
      <c r="AX19" s="2">
        <v>17</v>
      </c>
      <c r="AY19" s="4">
        <f t="shared" si="1"/>
        <v>31484.840000000004</v>
      </c>
      <c r="AZ19" s="4">
        <f t="shared" si="4"/>
        <v>92.5</v>
      </c>
      <c r="BA19" s="4">
        <f>SUM(AZ$2:AZ18)</f>
        <v>1128.9599999999955</v>
      </c>
      <c r="BC19" s="2">
        <v>17</v>
      </c>
      <c r="BD19" s="4">
        <f t="shared" si="2"/>
        <v>29971.52</v>
      </c>
      <c r="BE19" s="4">
        <f t="shared" si="5"/>
        <v>37.079999999998108</v>
      </c>
      <c r="BF19" s="4">
        <f>SUM(BE$2:BE18)</f>
        <v>1018.3399999999965</v>
      </c>
    </row>
    <row r="20" spans="1:58" x14ac:dyDescent="0.4">
      <c r="A20" s="6">
        <v>18</v>
      </c>
      <c r="B20" s="7">
        <v>33025</v>
      </c>
      <c r="C20" s="7">
        <v>32712.2</v>
      </c>
      <c r="D20" s="7">
        <v>33294.6</v>
      </c>
      <c r="E20" s="7">
        <v>33278.6</v>
      </c>
      <c r="F20" s="7">
        <v>33665.699999999997</v>
      </c>
      <c r="G20" s="7">
        <v>33567.300000000003</v>
      </c>
      <c r="H20" s="7">
        <v>33358.800000000003</v>
      </c>
      <c r="I20" s="7">
        <v>33177.800000000003</v>
      </c>
      <c r="J20" s="7">
        <v>32902.5</v>
      </c>
      <c r="K20" s="7">
        <v>32383.200000000001</v>
      </c>
      <c r="M20" s="6">
        <v>18</v>
      </c>
      <c r="N20" s="7">
        <v>31474.800000000003</v>
      </c>
      <c r="O20" s="7">
        <v>31985.1</v>
      </c>
      <c r="P20" s="7">
        <v>31011.800000000003</v>
      </c>
      <c r="Q20" s="7">
        <v>32870.5</v>
      </c>
      <c r="R20" s="7">
        <v>28840.700000000004</v>
      </c>
      <c r="S20" s="7">
        <v>30278.400000000001</v>
      </c>
      <c r="T20" s="7">
        <v>30529</v>
      </c>
      <c r="U20" s="7">
        <v>28999.9</v>
      </c>
      <c r="V20" s="7">
        <v>31166.1</v>
      </c>
      <c r="W20" s="7">
        <v>29757.300000000003</v>
      </c>
      <c r="Y20" s="6">
        <v>18</v>
      </c>
      <c r="Z20" s="8">
        <f t="shared" si="3"/>
        <v>0.95305980317940964</v>
      </c>
      <c r="AA20" s="8">
        <f t="shared" si="3"/>
        <v>0.97777281870372512</v>
      </c>
      <c r="AB20" s="8">
        <f t="shared" si="3"/>
        <v>0.93143632901431472</v>
      </c>
      <c r="AC20" s="8">
        <f t="shared" si="3"/>
        <v>0.98773686393057403</v>
      </c>
      <c r="AD20" s="8">
        <f t="shared" si="3"/>
        <v>0.85667905316093251</v>
      </c>
      <c r="AE20" s="8">
        <f t="shared" si="3"/>
        <v>0.90202071659025296</v>
      </c>
      <c r="AF20" s="8">
        <f t="shared" si="3"/>
        <v>0.91517080950154073</v>
      </c>
      <c r="AG20" s="8">
        <f t="shared" si="3"/>
        <v>0.87407543598430271</v>
      </c>
      <c r="AH20" s="8">
        <f t="shared" si="3"/>
        <v>0.94722589468885343</v>
      </c>
      <c r="AI20" s="8">
        <f t="shared" si="3"/>
        <v>0.91891165789668727</v>
      </c>
      <c r="AK20" s="6">
        <v>18</v>
      </c>
      <c r="AL20" s="21">
        <v>40423.625</v>
      </c>
      <c r="AM20" s="21">
        <v>40746.791666666664</v>
      </c>
      <c r="AN20" s="21">
        <v>41081.583333333336</v>
      </c>
      <c r="AO20" s="21">
        <v>41473.75</v>
      </c>
      <c r="AP20" s="21">
        <v>41843.583333333336</v>
      </c>
      <c r="AQ20" s="21">
        <v>42213.708333333336</v>
      </c>
      <c r="AR20" s="21">
        <v>42595.625</v>
      </c>
      <c r="AS20" s="21">
        <v>42898.625</v>
      </c>
      <c r="AT20" s="21">
        <v>43318.708333333336</v>
      </c>
      <c r="AU20" s="21">
        <v>43676.541666666664</v>
      </c>
      <c r="AX20" s="6">
        <v>18</v>
      </c>
      <c r="AY20" s="7">
        <f t="shared" si="1"/>
        <v>31450.76</v>
      </c>
      <c r="AZ20" s="7">
        <f t="shared" si="4"/>
        <v>34.080000000005384</v>
      </c>
      <c r="BA20" s="7">
        <f>SUM(AZ$2:AZ19)</f>
        <v>1221.4599999999955</v>
      </c>
      <c r="BC20" s="6">
        <v>18</v>
      </c>
      <c r="BD20" s="7">
        <f t="shared" si="2"/>
        <v>29931.960000000003</v>
      </c>
      <c r="BE20" s="7">
        <f t="shared" si="5"/>
        <v>39.559999999997672</v>
      </c>
      <c r="BF20" s="7">
        <f>SUM(BE$2:BE19)</f>
        <v>1055.4199999999946</v>
      </c>
    </row>
    <row r="21" spans="1:58" x14ac:dyDescent="0.4">
      <c r="A21" s="2">
        <v>19</v>
      </c>
      <c r="B21" s="4">
        <v>33025</v>
      </c>
      <c r="C21" s="4">
        <v>32712.2</v>
      </c>
      <c r="D21" s="4">
        <v>33294.6</v>
      </c>
      <c r="E21" s="4">
        <v>33278.6</v>
      </c>
      <c r="F21" s="4">
        <v>33665.699999999997</v>
      </c>
      <c r="G21" s="4">
        <v>33567.300000000003</v>
      </c>
      <c r="H21" s="4">
        <v>33358.800000000003</v>
      </c>
      <c r="I21" s="4">
        <v>33177.800000000003</v>
      </c>
      <c r="J21" s="4">
        <v>32902.5</v>
      </c>
      <c r="K21" s="4">
        <v>32383.200000000001</v>
      </c>
      <c r="M21" s="2">
        <v>19</v>
      </c>
      <c r="N21" s="4">
        <v>31423.4</v>
      </c>
      <c r="O21" s="4">
        <v>31623.7</v>
      </c>
      <c r="P21" s="4">
        <v>30989.300000000003</v>
      </c>
      <c r="Q21" s="4">
        <v>32826.9</v>
      </c>
      <c r="R21" s="4">
        <v>28840.5</v>
      </c>
      <c r="S21" s="4">
        <v>30212.1</v>
      </c>
      <c r="T21" s="4">
        <v>30476</v>
      </c>
      <c r="U21" s="4">
        <v>28968.3</v>
      </c>
      <c r="V21" s="4">
        <v>31156.400000000001</v>
      </c>
      <c r="W21" s="4">
        <v>29705.899999999998</v>
      </c>
      <c r="Y21" s="2">
        <v>19</v>
      </c>
      <c r="Z21" s="5">
        <f t="shared" si="3"/>
        <v>0.95150340651021958</v>
      </c>
      <c r="AA21" s="5">
        <f t="shared" si="3"/>
        <v>0.96672495276991455</v>
      </c>
      <c r="AB21" s="5">
        <f t="shared" si="3"/>
        <v>0.93076054375183981</v>
      </c>
      <c r="AC21" s="5">
        <f t="shared" si="3"/>
        <v>0.9864267126621914</v>
      </c>
      <c r="AD21" s="5">
        <f t="shared" si="3"/>
        <v>0.85667311239629662</v>
      </c>
      <c r="AE21" s="5">
        <f t="shared" si="3"/>
        <v>0.90004558007346425</v>
      </c>
      <c r="AF21" s="5">
        <f t="shared" si="3"/>
        <v>0.9135820233341726</v>
      </c>
      <c r="AG21" s="5">
        <f t="shared" si="3"/>
        <v>0.87312299188011255</v>
      </c>
      <c r="AH21" s="5">
        <f t="shared" si="3"/>
        <v>0.94693108426411376</v>
      </c>
      <c r="AI21" s="5">
        <f t="shared" si="3"/>
        <v>0.91732441512883212</v>
      </c>
      <c r="AK21" s="2">
        <v>19</v>
      </c>
      <c r="AL21" s="20">
        <v>40423.666666666664</v>
      </c>
      <c r="AM21" s="20">
        <v>40736.666666666664</v>
      </c>
      <c r="AN21" s="20">
        <v>41124.625</v>
      </c>
      <c r="AO21" s="20">
        <v>41474.75</v>
      </c>
      <c r="AP21" s="20">
        <v>41843.625</v>
      </c>
      <c r="AQ21" s="20">
        <v>42205.541666666664</v>
      </c>
      <c r="AR21" s="20">
        <v>42594.75</v>
      </c>
      <c r="AS21" s="20">
        <v>42899.541666666664</v>
      </c>
      <c r="AT21" s="20">
        <v>43347.666666666664</v>
      </c>
      <c r="AU21" s="20">
        <v>43675.583333333336</v>
      </c>
      <c r="AX21" s="2">
        <v>19</v>
      </c>
      <c r="AY21" s="4">
        <f t="shared" si="1"/>
        <v>31347.26</v>
      </c>
      <c r="AZ21" s="4">
        <f t="shared" si="4"/>
        <v>103.5</v>
      </c>
      <c r="BA21" s="4">
        <f>SUM(AZ$2:AZ20)</f>
        <v>1255.5400000000009</v>
      </c>
      <c r="BC21" s="2">
        <v>19</v>
      </c>
      <c r="BD21" s="4">
        <f t="shared" si="2"/>
        <v>29897.239999999998</v>
      </c>
      <c r="BE21" s="4">
        <f t="shared" si="5"/>
        <v>34.720000000004802</v>
      </c>
      <c r="BF21" s="4">
        <f>SUM(BE$2:BE20)</f>
        <v>1094.9799999999923</v>
      </c>
    </row>
    <row r="22" spans="1:58" x14ac:dyDescent="0.4">
      <c r="A22" s="10">
        <v>20</v>
      </c>
      <c r="B22" s="11">
        <v>33025</v>
      </c>
      <c r="C22" s="11">
        <v>32712.2</v>
      </c>
      <c r="D22" s="11">
        <v>33294.6</v>
      </c>
      <c r="E22" s="11">
        <v>33278.6</v>
      </c>
      <c r="F22" s="11">
        <v>33665.699999999997</v>
      </c>
      <c r="G22" s="11">
        <v>33567.300000000003</v>
      </c>
      <c r="H22" s="11">
        <v>33358.800000000003</v>
      </c>
      <c r="I22" s="11">
        <v>33177.800000000003</v>
      </c>
      <c r="J22" s="11">
        <v>32902.5</v>
      </c>
      <c r="K22" s="11">
        <v>32383.200000000001</v>
      </c>
      <c r="M22" s="10">
        <v>20</v>
      </c>
      <c r="N22" s="11">
        <v>31372.6</v>
      </c>
      <c r="O22" s="11">
        <v>31578.6</v>
      </c>
      <c r="P22" s="11">
        <v>30982.699999999997</v>
      </c>
      <c r="Q22" s="11">
        <v>32703</v>
      </c>
      <c r="R22" s="11">
        <v>28829.899999999998</v>
      </c>
      <c r="S22" s="11">
        <v>30211.199999999997</v>
      </c>
      <c r="T22" s="11">
        <v>30453</v>
      </c>
      <c r="U22" s="11">
        <v>28967.599999999999</v>
      </c>
      <c r="V22" s="11">
        <v>31126.6</v>
      </c>
      <c r="W22" s="11">
        <v>29577.1</v>
      </c>
      <c r="Y22" s="10">
        <v>20</v>
      </c>
      <c r="Z22" s="12">
        <f t="shared" si="3"/>
        <v>0.9499651778955337</v>
      </c>
      <c r="AA22" s="12">
        <f t="shared" si="3"/>
        <v>0.96534626225078102</v>
      </c>
      <c r="AB22" s="12">
        <f t="shared" si="3"/>
        <v>0.9305623134081803</v>
      </c>
      <c r="AC22" s="12">
        <f t="shared" si="3"/>
        <v>0.98270359931006712</v>
      </c>
      <c r="AD22" s="12">
        <f t="shared" si="3"/>
        <v>0.85635825187059822</v>
      </c>
      <c r="AE22" s="12">
        <f t="shared" si="3"/>
        <v>0.90001876826554394</v>
      </c>
      <c r="AF22" s="12">
        <f t="shared" si="3"/>
        <v>0.91289255009172987</v>
      </c>
      <c r="AG22" s="12">
        <f t="shared" si="3"/>
        <v>0.87310189343476652</v>
      </c>
      <c r="AH22" s="12">
        <f t="shared" si="3"/>
        <v>0.94602537801078945</v>
      </c>
      <c r="AI22" s="12">
        <f t="shared" si="3"/>
        <v>0.91334704414634738</v>
      </c>
      <c r="AK22" s="10">
        <v>20</v>
      </c>
      <c r="AL22" s="22">
        <v>40422.666666666664</v>
      </c>
      <c r="AM22" s="22">
        <v>40745.833333333336</v>
      </c>
      <c r="AN22" s="22">
        <v>41107.791666666664</v>
      </c>
      <c r="AO22" s="22">
        <v>41470.666666666664</v>
      </c>
      <c r="AP22" s="22">
        <v>41828.541666666664</v>
      </c>
      <c r="AQ22" s="22">
        <v>42214.541666666664</v>
      </c>
      <c r="AR22" s="22">
        <v>42573.583333333336</v>
      </c>
      <c r="AS22" s="22">
        <v>42969.583333333336</v>
      </c>
      <c r="AT22" s="22">
        <v>43347.708333333336</v>
      </c>
      <c r="AU22" s="22">
        <v>43666.541666666664</v>
      </c>
      <c r="AX22" s="10">
        <v>20</v>
      </c>
      <c r="AY22" s="11">
        <f t="shared" si="1"/>
        <v>31271.579999999998</v>
      </c>
      <c r="AZ22" s="11">
        <f t="shared" si="4"/>
        <v>75.680000000000291</v>
      </c>
      <c r="BA22" s="11">
        <f>SUM(AZ$2:AZ21)</f>
        <v>1359.0400000000009</v>
      </c>
      <c r="BC22" s="10">
        <v>20</v>
      </c>
      <c r="BD22" s="11">
        <f t="shared" si="2"/>
        <v>29888.879999999997</v>
      </c>
      <c r="BE22" s="11">
        <f t="shared" si="5"/>
        <v>8.3600000000005821</v>
      </c>
      <c r="BF22" s="11">
        <f>SUM(BE$2:BE21)</f>
        <v>1129.6999999999971</v>
      </c>
    </row>
    <row r="23" spans="1:58" s="15" customFormat="1" x14ac:dyDescent="0.4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Y23" s="13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K23" s="27" t="s">
        <v>8</v>
      </c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X23" s="17"/>
    </row>
    <row r="24" spans="1:58" s="15" customFormat="1" x14ac:dyDescent="0.4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Y24" s="13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K24" s="2" t="s">
        <v>9</v>
      </c>
      <c r="AL24" s="3">
        <v>2010</v>
      </c>
      <c r="AM24" s="2">
        <v>2011</v>
      </c>
      <c r="AN24" s="3">
        <v>2012</v>
      </c>
      <c r="AO24" s="2">
        <v>2013</v>
      </c>
      <c r="AP24" s="3">
        <v>2014</v>
      </c>
      <c r="AQ24" s="2">
        <v>2015</v>
      </c>
      <c r="AR24" s="3">
        <v>2016</v>
      </c>
      <c r="AS24" s="2">
        <v>2017</v>
      </c>
      <c r="AT24" s="3">
        <v>2018</v>
      </c>
      <c r="AU24" s="2">
        <v>2019</v>
      </c>
      <c r="AX24" s="17"/>
    </row>
    <row r="25" spans="1:58" s="15" customFormat="1" x14ac:dyDescent="0.4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Y25" s="13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K25" s="2">
        <v>1</v>
      </c>
      <c r="AL25" s="5" t="s">
        <v>10</v>
      </c>
      <c r="AM25" s="5" t="s">
        <v>11</v>
      </c>
      <c r="AN25" s="5" t="s">
        <v>10</v>
      </c>
      <c r="AO25" s="5" t="s">
        <v>11</v>
      </c>
      <c r="AP25" s="5" t="s">
        <v>10</v>
      </c>
      <c r="AQ25" s="5" t="s">
        <v>12</v>
      </c>
      <c r="AR25" s="5" t="s">
        <v>13</v>
      </c>
      <c r="AS25" s="5" t="s">
        <v>12</v>
      </c>
      <c r="AT25" s="5" t="s">
        <v>12</v>
      </c>
      <c r="AU25" s="5" t="s">
        <v>14</v>
      </c>
      <c r="AX25" s="17"/>
    </row>
    <row r="26" spans="1:58" s="15" customFormat="1" x14ac:dyDescent="0.4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Y26" s="13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K26" s="6">
        <v>2</v>
      </c>
      <c r="AL26" s="8" t="s">
        <v>10</v>
      </c>
      <c r="AM26" s="8" t="s">
        <v>11</v>
      </c>
      <c r="AN26" s="8" t="s">
        <v>10</v>
      </c>
      <c r="AO26" s="8" t="s">
        <v>11</v>
      </c>
      <c r="AP26" s="8" t="s">
        <v>10</v>
      </c>
      <c r="AQ26" s="8" t="s">
        <v>10</v>
      </c>
      <c r="AR26" s="8" t="s">
        <v>13</v>
      </c>
      <c r="AS26" s="8" t="s">
        <v>12</v>
      </c>
      <c r="AT26" s="8" t="s">
        <v>12</v>
      </c>
      <c r="AU26" s="8" t="s">
        <v>14</v>
      </c>
      <c r="AX26" s="17"/>
    </row>
    <row r="27" spans="1:58" s="15" customFormat="1" x14ac:dyDescent="0.4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Y27" s="13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K27" s="2">
        <v>3</v>
      </c>
      <c r="AL27" s="5" t="s">
        <v>10</v>
      </c>
      <c r="AM27" s="5" t="s">
        <v>11</v>
      </c>
      <c r="AN27" s="5" t="s">
        <v>12</v>
      </c>
      <c r="AO27" s="5" t="s">
        <v>11</v>
      </c>
      <c r="AP27" s="5" t="s">
        <v>10</v>
      </c>
      <c r="AQ27" s="5" t="s">
        <v>10</v>
      </c>
      <c r="AR27" s="5" t="s">
        <v>13</v>
      </c>
      <c r="AS27" s="5" t="s">
        <v>11</v>
      </c>
      <c r="AT27" s="5" t="s">
        <v>10</v>
      </c>
      <c r="AU27" s="5" t="s">
        <v>15</v>
      </c>
      <c r="AX27" s="17"/>
      <c r="AY27" s="18"/>
      <c r="AZ27" s="18"/>
      <c r="BA27" s="18"/>
      <c r="BD27" s="18"/>
      <c r="BE27" s="18"/>
      <c r="BF27" s="18"/>
    </row>
    <row r="28" spans="1:58" s="15" customFormat="1" x14ac:dyDescent="0.4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Y28" s="13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K28" s="6">
        <v>4</v>
      </c>
      <c r="AL28" s="8" t="s">
        <v>10</v>
      </c>
      <c r="AM28" s="8" t="s">
        <v>11</v>
      </c>
      <c r="AN28" s="8" t="s">
        <v>13</v>
      </c>
      <c r="AO28" s="8" t="s">
        <v>11</v>
      </c>
      <c r="AP28" s="8" t="s">
        <v>10</v>
      </c>
      <c r="AQ28" s="8" t="s">
        <v>12</v>
      </c>
      <c r="AR28" s="8" t="s">
        <v>13</v>
      </c>
      <c r="AS28" s="8" t="s">
        <v>11</v>
      </c>
      <c r="AT28" s="8" t="s">
        <v>10</v>
      </c>
      <c r="AU28" s="8" t="s">
        <v>16</v>
      </c>
      <c r="AX28" s="17"/>
      <c r="AY28" s="18"/>
      <c r="AZ28" s="18"/>
      <c r="BA28" s="18"/>
      <c r="BD28" s="18"/>
      <c r="BE28" s="18"/>
      <c r="BF28" s="18"/>
    </row>
    <row r="29" spans="1:58" s="15" customFormat="1" x14ac:dyDescent="0.4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Y29" s="13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K29" s="2">
        <v>5</v>
      </c>
      <c r="AL29" s="5" t="s">
        <v>10</v>
      </c>
      <c r="AM29" s="5" t="s">
        <v>11</v>
      </c>
      <c r="AN29" s="5" t="s">
        <v>10</v>
      </c>
      <c r="AO29" s="5" t="s">
        <v>11</v>
      </c>
      <c r="AP29" s="5" t="s">
        <v>10</v>
      </c>
      <c r="AQ29" s="5" t="s">
        <v>12</v>
      </c>
      <c r="AR29" s="5" t="s">
        <v>11</v>
      </c>
      <c r="AS29" s="5" t="s">
        <v>13</v>
      </c>
      <c r="AT29" s="5" t="s">
        <v>12</v>
      </c>
      <c r="AU29" s="5" t="s">
        <v>15</v>
      </c>
      <c r="AX29" s="17"/>
      <c r="AY29" s="18"/>
      <c r="AZ29" s="18"/>
      <c r="BA29" s="18"/>
      <c r="BD29" s="18"/>
      <c r="BE29" s="18"/>
      <c r="BF29" s="18"/>
    </row>
    <row r="30" spans="1:58" s="15" customForma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Y30" s="13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6">
        <v>6</v>
      </c>
      <c r="AL30" s="8" t="s">
        <v>12</v>
      </c>
      <c r="AM30" s="8" t="s">
        <v>11</v>
      </c>
      <c r="AN30" s="8" t="s">
        <v>12</v>
      </c>
      <c r="AO30" s="8" t="s">
        <v>11</v>
      </c>
      <c r="AP30" s="8" t="s">
        <v>10</v>
      </c>
      <c r="AQ30" s="8" t="s">
        <v>10</v>
      </c>
      <c r="AR30" s="8" t="s">
        <v>11</v>
      </c>
      <c r="AS30" s="8" t="s">
        <v>11</v>
      </c>
      <c r="AT30" s="8" t="s">
        <v>12</v>
      </c>
      <c r="AU30" s="8" t="s">
        <v>16</v>
      </c>
      <c r="AX30" s="17"/>
      <c r="AY30" s="18"/>
      <c r="AZ30" s="18"/>
      <c r="BA30" s="18"/>
      <c r="BD30" s="18"/>
      <c r="BE30" s="18"/>
      <c r="BF30" s="18"/>
    </row>
    <row r="31" spans="1:58" s="15" customForma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Y31" s="13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2">
        <v>7</v>
      </c>
      <c r="AL31" s="5" t="s">
        <v>12</v>
      </c>
      <c r="AM31" s="5" t="s">
        <v>13</v>
      </c>
      <c r="AN31" s="5" t="s">
        <v>13</v>
      </c>
      <c r="AO31" s="5" t="s">
        <v>13</v>
      </c>
      <c r="AP31" s="5" t="s">
        <v>10</v>
      </c>
      <c r="AQ31" s="5" t="s">
        <v>10</v>
      </c>
      <c r="AR31" s="5" t="s">
        <v>13</v>
      </c>
      <c r="AS31" s="5" t="s">
        <v>13</v>
      </c>
      <c r="AT31" s="5" t="s">
        <v>12</v>
      </c>
      <c r="AU31" s="5" t="s">
        <v>14</v>
      </c>
      <c r="AX31" s="17"/>
      <c r="AY31" s="18"/>
      <c r="AZ31" s="18"/>
      <c r="BA31" s="18"/>
      <c r="BD31" s="18"/>
      <c r="BE31" s="18"/>
      <c r="BF31" s="18"/>
    </row>
    <row r="32" spans="1:58" s="15" customFormat="1" x14ac:dyDescent="0.4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Y32" s="13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6">
        <v>8</v>
      </c>
      <c r="AL32" s="8" t="s">
        <v>12</v>
      </c>
      <c r="AM32" s="8" t="s">
        <v>11</v>
      </c>
      <c r="AN32" s="8" t="s">
        <v>12</v>
      </c>
      <c r="AO32" s="8" t="s">
        <v>13</v>
      </c>
      <c r="AP32" s="8" t="s">
        <v>12</v>
      </c>
      <c r="AQ32" s="8" t="s">
        <v>12</v>
      </c>
      <c r="AR32" s="8" t="s">
        <v>11</v>
      </c>
      <c r="AS32" s="8" t="s">
        <v>13</v>
      </c>
      <c r="AT32" s="8" t="s">
        <v>10</v>
      </c>
      <c r="AU32" s="8" t="s">
        <v>14</v>
      </c>
      <c r="AX32" s="17"/>
      <c r="AY32" s="18"/>
      <c r="AZ32" s="18"/>
      <c r="BA32" s="18"/>
      <c r="BD32" s="18"/>
      <c r="BE32" s="18"/>
      <c r="BF32" s="18"/>
    </row>
    <row r="33" spans="37:58" x14ac:dyDescent="0.4">
      <c r="AK33" s="2">
        <v>9</v>
      </c>
      <c r="AL33" s="5" t="s">
        <v>12</v>
      </c>
      <c r="AM33" s="5" t="s">
        <v>13</v>
      </c>
      <c r="AN33" s="5" t="s">
        <v>10</v>
      </c>
      <c r="AO33" s="5" t="s">
        <v>13</v>
      </c>
      <c r="AP33" s="5" t="s">
        <v>10</v>
      </c>
      <c r="AQ33" s="5" t="s">
        <v>15</v>
      </c>
      <c r="AR33" s="5" t="s">
        <v>11</v>
      </c>
      <c r="AS33" s="5" t="s">
        <v>12</v>
      </c>
      <c r="AT33" s="5" t="s">
        <v>12</v>
      </c>
      <c r="AU33" s="5" t="s">
        <v>15</v>
      </c>
      <c r="AY33" s="9"/>
      <c r="AZ33" s="9"/>
      <c r="BA33" s="9"/>
      <c r="BD33" s="9"/>
      <c r="BE33" s="9"/>
      <c r="BF33" s="9"/>
    </row>
    <row r="34" spans="37:58" x14ac:dyDescent="0.4">
      <c r="AK34" s="6">
        <v>10</v>
      </c>
      <c r="AL34" s="8" t="s">
        <v>12</v>
      </c>
      <c r="AM34" s="8" t="s">
        <v>13</v>
      </c>
      <c r="AN34" s="8" t="s">
        <v>10</v>
      </c>
      <c r="AO34" s="8" t="s">
        <v>11</v>
      </c>
      <c r="AP34" s="8" t="s">
        <v>12</v>
      </c>
      <c r="AQ34" s="8" t="s">
        <v>15</v>
      </c>
      <c r="AR34" s="8" t="s">
        <v>11</v>
      </c>
      <c r="AS34" s="8" t="s">
        <v>13</v>
      </c>
      <c r="AT34" s="8" t="s">
        <v>10</v>
      </c>
      <c r="AU34" s="8" t="s">
        <v>10</v>
      </c>
      <c r="AY34" s="9"/>
      <c r="AZ34" s="9"/>
      <c r="BA34" s="9"/>
      <c r="BD34" s="9"/>
      <c r="BE34" s="9"/>
      <c r="BF34" s="9"/>
    </row>
    <row r="35" spans="37:58" x14ac:dyDescent="0.4">
      <c r="AK35" s="2">
        <v>11</v>
      </c>
      <c r="AL35" s="5" t="s">
        <v>10</v>
      </c>
      <c r="AM35" s="5" t="s">
        <v>13</v>
      </c>
      <c r="AN35" s="5" t="s">
        <v>13</v>
      </c>
      <c r="AO35" s="5" t="s">
        <v>12</v>
      </c>
      <c r="AP35" s="5" t="s">
        <v>12</v>
      </c>
      <c r="AQ35" s="5" t="s">
        <v>15</v>
      </c>
      <c r="AR35" s="5" t="s">
        <v>11</v>
      </c>
      <c r="AS35" s="5" t="s">
        <v>12</v>
      </c>
      <c r="AT35" s="5" t="s">
        <v>12</v>
      </c>
      <c r="AU35" s="5" t="s">
        <v>10</v>
      </c>
      <c r="AY35" s="9"/>
      <c r="AZ35" s="9"/>
      <c r="BA35" s="9"/>
      <c r="BD35" s="9"/>
      <c r="BE35" s="9"/>
      <c r="BF35" s="9"/>
    </row>
    <row r="36" spans="37:58" x14ac:dyDescent="0.4">
      <c r="AK36" s="6">
        <v>12</v>
      </c>
      <c r="AL36" s="8" t="s">
        <v>10</v>
      </c>
      <c r="AM36" s="8" t="s">
        <v>13</v>
      </c>
      <c r="AN36" s="8" t="s">
        <v>13</v>
      </c>
      <c r="AO36" s="8" t="s">
        <v>13</v>
      </c>
      <c r="AP36" s="8" t="s">
        <v>10</v>
      </c>
      <c r="AQ36" s="8" t="s">
        <v>15</v>
      </c>
      <c r="AR36" s="8" t="s">
        <v>11</v>
      </c>
      <c r="AS36" s="8" t="s">
        <v>11</v>
      </c>
      <c r="AT36" s="8" t="s">
        <v>15</v>
      </c>
      <c r="AU36" s="8" t="s">
        <v>16</v>
      </c>
      <c r="AY36" s="9"/>
      <c r="AZ36" s="9"/>
      <c r="BA36" s="9"/>
      <c r="BD36" s="9"/>
      <c r="BE36" s="9"/>
      <c r="BF36" s="9"/>
    </row>
    <row r="37" spans="37:58" x14ac:dyDescent="0.4">
      <c r="AK37" s="2">
        <v>13</v>
      </c>
      <c r="AL37" s="5" t="s">
        <v>12</v>
      </c>
      <c r="AM37" s="5" t="s">
        <v>11</v>
      </c>
      <c r="AN37" s="5" t="s">
        <v>10</v>
      </c>
      <c r="AO37" s="5" t="s">
        <v>13</v>
      </c>
      <c r="AP37" s="5" t="s">
        <v>12</v>
      </c>
      <c r="AQ37" s="5" t="s">
        <v>10</v>
      </c>
      <c r="AR37" s="5" t="s">
        <v>11</v>
      </c>
      <c r="AS37" s="5" t="s">
        <v>10</v>
      </c>
      <c r="AT37" s="5" t="s">
        <v>15</v>
      </c>
      <c r="AU37" s="5" t="s">
        <v>10</v>
      </c>
      <c r="AY37" s="9"/>
      <c r="AZ37" s="9"/>
      <c r="BA37" s="9"/>
      <c r="BD37" s="9"/>
      <c r="BE37" s="9"/>
      <c r="BF37" s="9"/>
    </row>
    <row r="38" spans="37:58" x14ac:dyDescent="0.4">
      <c r="AK38" s="6">
        <v>14</v>
      </c>
      <c r="AL38" s="8" t="s">
        <v>12</v>
      </c>
      <c r="AM38" s="8" t="s">
        <v>13</v>
      </c>
      <c r="AN38" s="8" t="s">
        <v>12</v>
      </c>
      <c r="AO38" s="8" t="s">
        <v>12</v>
      </c>
      <c r="AP38" s="8" t="s">
        <v>10</v>
      </c>
      <c r="AQ38" s="8" t="s">
        <v>15</v>
      </c>
      <c r="AR38" s="8" t="s">
        <v>11</v>
      </c>
      <c r="AS38" s="8" t="s">
        <v>10</v>
      </c>
      <c r="AT38" s="8" t="s">
        <v>15</v>
      </c>
      <c r="AU38" s="8" t="s">
        <v>16</v>
      </c>
      <c r="AY38" s="9"/>
      <c r="AZ38" s="9"/>
      <c r="BA38" s="9"/>
      <c r="BD38" s="9"/>
      <c r="BE38" s="9"/>
      <c r="BF38" s="9"/>
    </row>
    <row r="39" spans="37:58" x14ac:dyDescent="0.4">
      <c r="AK39" s="2">
        <v>15</v>
      </c>
      <c r="AL39" s="5" t="s">
        <v>10</v>
      </c>
      <c r="AM39" s="5" t="s">
        <v>11</v>
      </c>
      <c r="AN39" s="5" t="s">
        <v>12</v>
      </c>
      <c r="AO39" s="5" t="s">
        <v>12</v>
      </c>
      <c r="AP39" s="5" t="s">
        <v>10</v>
      </c>
      <c r="AQ39" s="5" t="s">
        <v>15</v>
      </c>
      <c r="AR39" s="5" t="s">
        <v>13</v>
      </c>
      <c r="AS39" s="5" t="s">
        <v>15</v>
      </c>
      <c r="AT39" s="5" t="s">
        <v>10</v>
      </c>
      <c r="AU39" s="5" t="s">
        <v>14</v>
      </c>
      <c r="AY39" s="9"/>
      <c r="AZ39" s="9"/>
      <c r="BA39" s="9"/>
      <c r="BD39" s="9"/>
      <c r="BE39" s="9"/>
      <c r="BF39" s="9"/>
    </row>
    <row r="40" spans="37:58" x14ac:dyDescent="0.4">
      <c r="AK40" s="6">
        <v>16</v>
      </c>
      <c r="AL40" s="8" t="s">
        <v>10</v>
      </c>
      <c r="AM40" s="8" t="s">
        <v>13</v>
      </c>
      <c r="AN40" s="8" t="s">
        <v>12</v>
      </c>
      <c r="AO40" s="8" t="s">
        <v>12</v>
      </c>
      <c r="AP40" s="8" t="s">
        <v>10</v>
      </c>
      <c r="AQ40" s="8" t="s">
        <v>12</v>
      </c>
      <c r="AR40" s="8" t="s">
        <v>14</v>
      </c>
      <c r="AS40" s="8" t="s">
        <v>10</v>
      </c>
      <c r="AT40" s="8" t="s">
        <v>12</v>
      </c>
      <c r="AU40" s="8" t="s">
        <v>10</v>
      </c>
      <c r="AY40" s="9"/>
      <c r="AZ40" s="9"/>
      <c r="BA40" s="9"/>
      <c r="BD40" s="9"/>
      <c r="BE40" s="9"/>
      <c r="BF40" s="9"/>
    </row>
    <row r="41" spans="37:58" x14ac:dyDescent="0.4">
      <c r="AK41" s="2">
        <v>17</v>
      </c>
      <c r="AL41" s="5" t="s">
        <v>12</v>
      </c>
      <c r="AM41" s="5" t="s">
        <v>13</v>
      </c>
      <c r="AN41" s="5" t="s">
        <v>12</v>
      </c>
      <c r="AO41" s="5" t="s">
        <v>13</v>
      </c>
      <c r="AP41" s="5" t="s">
        <v>12</v>
      </c>
      <c r="AQ41" s="5" t="s">
        <v>15</v>
      </c>
      <c r="AR41" s="5" t="s">
        <v>13</v>
      </c>
      <c r="AS41" s="5" t="s">
        <v>13</v>
      </c>
      <c r="AT41" s="5" t="s">
        <v>15</v>
      </c>
      <c r="AU41" s="5" t="s">
        <v>15</v>
      </c>
      <c r="AY41" s="9"/>
      <c r="AZ41" s="9"/>
      <c r="BA41" s="9"/>
      <c r="BD41" s="9"/>
      <c r="BE41" s="9"/>
      <c r="BF41" s="9"/>
    </row>
    <row r="42" spans="37:58" x14ac:dyDescent="0.4">
      <c r="AK42" s="6">
        <v>18</v>
      </c>
      <c r="AL42" s="8" t="s">
        <v>13</v>
      </c>
      <c r="AM42" s="8" t="s">
        <v>11</v>
      </c>
      <c r="AN42" s="8" t="s">
        <v>13</v>
      </c>
      <c r="AO42" s="8" t="s">
        <v>13</v>
      </c>
      <c r="AP42" s="8" t="s">
        <v>12</v>
      </c>
      <c r="AQ42" s="8" t="s">
        <v>10</v>
      </c>
      <c r="AR42" s="8" t="s">
        <v>14</v>
      </c>
      <c r="AS42" s="8" t="s">
        <v>15</v>
      </c>
      <c r="AT42" s="8" t="s">
        <v>15</v>
      </c>
      <c r="AU42" s="8" t="s">
        <v>10</v>
      </c>
      <c r="AY42" s="9"/>
      <c r="AZ42" s="9"/>
      <c r="BA42" s="9"/>
      <c r="BD42" s="9"/>
      <c r="BE42" s="9"/>
      <c r="BF42" s="9"/>
    </row>
    <row r="43" spans="37:58" x14ac:dyDescent="0.4">
      <c r="AK43" s="2">
        <v>19</v>
      </c>
      <c r="AL43" s="5" t="s">
        <v>13</v>
      </c>
      <c r="AM43" s="5" t="s">
        <v>10</v>
      </c>
      <c r="AN43" s="5" t="s">
        <v>11</v>
      </c>
      <c r="AO43" s="5" t="s">
        <v>11</v>
      </c>
      <c r="AP43" s="5" t="s">
        <v>12</v>
      </c>
      <c r="AQ43" s="5" t="s">
        <v>15</v>
      </c>
      <c r="AR43" s="5" t="s">
        <v>11</v>
      </c>
      <c r="AS43" s="5" t="s">
        <v>10</v>
      </c>
      <c r="AT43" s="5" t="s">
        <v>10</v>
      </c>
      <c r="AU43" s="5" t="s">
        <v>15</v>
      </c>
      <c r="AY43" s="9"/>
      <c r="AZ43" s="9"/>
      <c r="BA43" s="9"/>
      <c r="BD43" s="9"/>
      <c r="BE43" s="9"/>
      <c r="BF43" s="9"/>
    </row>
    <row r="44" spans="37:58" x14ac:dyDescent="0.4">
      <c r="AK44" s="10">
        <v>20</v>
      </c>
      <c r="AL44" s="12" t="s">
        <v>12</v>
      </c>
      <c r="AM44" s="12" t="s">
        <v>13</v>
      </c>
      <c r="AN44" s="12" t="s">
        <v>10</v>
      </c>
      <c r="AO44" s="12" t="s">
        <v>15</v>
      </c>
      <c r="AP44" s="12" t="s">
        <v>10</v>
      </c>
      <c r="AQ44" s="12" t="s">
        <v>12</v>
      </c>
      <c r="AR44" s="12" t="s">
        <v>11</v>
      </c>
      <c r="AS44" s="12" t="s">
        <v>10</v>
      </c>
      <c r="AT44" s="12" t="s">
        <v>10</v>
      </c>
      <c r="AU44" s="12" t="s">
        <v>14</v>
      </c>
      <c r="AY44" s="9"/>
      <c r="AZ44" s="9"/>
      <c r="BA44" s="9"/>
      <c r="BD44" s="9"/>
      <c r="BE44" s="9"/>
      <c r="BF44" s="9"/>
    </row>
    <row r="45" spans="37:58" x14ac:dyDescent="0.4">
      <c r="AY45" s="9"/>
      <c r="AZ45" s="9"/>
      <c r="BA45" s="9"/>
      <c r="BD45" s="9"/>
      <c r="BE45" s="9"/>
      <c r="BF45" s="9"/>
    </row>
    <row r="46" spans="37:58" x14ac:dyDescent="0.4">
      <c r="AY46" s="9"/>
      <c r="AZ46" s="9"/>
      <c r="BA46" s="9"/>
      <c r="BD46" s="9"/>
      <c r="BE46" s="9"/>
      <c r="BF46" s="9"/>
    </row>
    <row r="47" spans="37:58" x14ac:dyDescent="0.4">
      <c r="BD47" s="9"/>
      <c r="BE47" s="9"/>
      <c r="BF47" s="9"/>
    </row>
    <row r="48" spans="37:58" x14ac:dyDescent="0.4">
      <c r="BD48" s="9"/>
      <c r="BE48" s="9"/>
      <c r="BF48" s="9"/>
    </row>
    <row r="49" spans="56:58" x14ac:dyDescent="0.4">
      <c r="BD49" s="9"/>
      <c r="BE49" s="9"/>
      <c r="BF49" s="9"/>
    </row>
    <row r="50" spans="56:58" x14ac:dyDescent="0.4">
      <c r="BD50" s="9"/>
      <c r="BE50" s="9"/>
      <c r="BF50" s="9"/>
    </row>
    <row r="51" spans="56:58" x14ac:dyDescent="0.4">
      <c r="BD51" s="9"/>
      <c r="BE51" s="9"/>
      <c r="BF51" s="9"/>
    </row>
    <row r="52" spans="56:58" x14ac:dyDescent="0.4">
      <c r="BD52" s="9"/>
      <c r="BE52" s="9"/>
      <c r="BF52" s="9"/>
    </row>
    <row r="53" spans="56:58" x14ac:dyDescent="0.4">
      <c r="BD53" s="9"/>
      <c r="BE53" s="9"/>
      <c r="BF53" s="9"/>
    </row>
    <row r="54" spans="56:58" x14ac:dyDescent="0.4">
      <c r="BD54" s="9"/>
      <c r="BE54" s="9"/>
      <c r="BF54" s="9"/>
    </row>
    <row r="55" spans="56:58" x14ac:dyDescent="0.4">
      <c r="BD55" s="9"/>
      <c r="BE55" s="9"/>
      <c r="BF55" s="9"/>
    </row>
    <row r="56" spans="56:58" x14ac:dyDescent="0.4">
      <c r="BD56" s="9"/>
      <c r="BE56" s="9"/>
      <c r="BF56" s="9"/>
    </row>
    <row r="57" spans="56:58" x14ac:dyDescent="0.4">
      <c r="BD57" s="9"/>
      <c r="BE57" s="9"/>
      <c r="BF57" s="9"/>
    </row>
    <row r="58" spans="56:58" x14ac:dyDescent="0.4">
      <c r="BD58" s="9"/>
      <c r="BE58" s="9"/>
      <c r="BF58" s="9"/>
    </row>
    <row r="59" spans="56:58" x14ac:dyDescent="0.4">
      <c r="BD59" s="9"/>
      <c r="BE59" s="9"/>
      <c r="BF59" s="9"/>
    </row>
    <row r="60" spans="56:58" x14ac:dyDescent="0.4">
      <c r="BD60" s="9"/>
      <c r="BE60" s="9"/>
      <c r="BF60" s="9"/>
    </row>
    <row r="61" spans="56:58" x14ac:dyDescent="0.4">
      <c r="BD61" s="9"/>
      <c r="BE61" s="9"/>
      <c r="BF61" s="9"/>
    </row>
    <row r="62" spans="56:58" x14ac:dyDescent="0.4">
      <c r="BD62" s="9"/>
      <c r="BE62" s="9"/>
      <c r="BF62" s="9"/>
    </row>
    <row r="63" spans="56:58" x14ac:dyDescent="0.4">
      <c r="BD63" s="9"/>
      <c r="BE63" s="9"/>
      <c r="BF63" s="9"/>
    </row>
    <row r="64" spans="56:58" x14ac:dyDescent="0.4">
      <c r="BD64" s="9"/>
      <c r="BE64" s="9"/>
      <c r="BF64" s="9"/>
    </row>
    <row r="65" spans="56:58" x14ac:dyDescent="0.4">
      <c r="BD65" s="9"/>
      <c r="BE65" s="9"/>
      <c r="BF65" s="9"/>
    </row>
    <row r="66" spans="56:58" x14ac:dyDescent="0.4">
      <c r="BD66" s="9"/>
      <c r="BE66" s="9"/>
      <c r="BF66" s="9"/>
    </row>
    <row r="67" spans="56:58" x14ac:dyDescent="0.4">
      <c r="BD67" s="9"/>
      <c r="BE67" s="9"/>
      <c r="BF67" s="9"/>
    </row>
    <row r="68" spans="56:58" x14ac:dyDescent="0.4">
      <c r="BD68" s="9"/>
      <c r="BE68" s="9"/>
      <c r="BF68" s="9"/>
    </row>
  </sheetData>
  <mergeCells count="7">
    <mergeCell ref="BC1:BF1"/>
    <mergeCell ref="AK1:AU1"/>
    <mergeCell ref="AK23:AU23"/>
    <mergeCell ref="A1:K1"/>
    <mergeCell ref="M1:W1"/>
    <mergeCell ref="Y1:AI1"/>
    <mergeCell ref="AX1:BA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W1" workbookViewId="0">
      <selection activeCell="Q20" sqref="Q20"/>
    </sheetView>
  </sheetViews>
  <sheetFormatPr defaultRowHeight="14.6" x14ac:dyDescent="0.4"/>
  <cols>
    <col min="1" max="1" width="11.84375" bestFit="1" customWidth="1"/>
    <col min="2" max="11" width="7.3828125" bestFit="1" customWidth="1"/>
    <col min="13" max="13" width="11.84375" bestFit="1" customWidth="1"/>
    <col min="14" max="23" width="7.3828125" bestFit="1" customWidth="1"/>
    <col min="25" max="25" width="11.84375" style="19" bestFit="1" customWidth="1"/>
    <col min="26" max="27" width="6.84375" style="19" bestFit="1" customWidth="1"/>
    <col min="28" max="28" width="5.84375" style="19" bestFit="1" customWidth="1"/>
    <col min="29" max="29" width="6.84375" style="19" bestFit="1" customWidth="1"/>
    <col min="30" max="35" width="5.84375" style="19" bestFit="1" customWidth="1"/>
    <col min="37" max="37" width="11.84375" bestFit="1" customWidth="1"/>
    <col min="38" max="47" width="10.84375" bestFit="1" customWidth="1"/>
  </cols>
  <sheetData>
    <row r="1" spans="1:47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 s="28" t="s">
        <v>21</v>
      </c>
      <c r="N1" s="28"/>
      <c r="O1" s="28"/>
      <c r="P1" s="28"/>
      <c r="Q1" s="28"/>
      <c r="R1" s="28"/>
      <c r="S1" s="28"/>
      <c r="T1" s="28"/>
      <c r="U1" s="28"/>
      <c r="V1" s="28"/>
      <c r="W1" s="28"/>
      <c r="Y1" s="27" t="s">
        <v>20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K1" s="29" t="s">
        <v>18</v>
      </c>
      <c r="AL1" s="29"/>
      <c r="AM1" s="29"/>
      <c r="AN1" s="29"/>
      <c r="AO1" s="29"/>
      <c r="AP1" s="29"/>
      <c r="AQ1" s="29"/>
      <c r="AR1" s="29"/>
      <c r="AS1" s="29"/>
      <c r="AT1" s="29"/>
      <c r="AU1" s="29"/>
    </row>
    <row r="2" spans="1:47" x14ac:dyDescent="0.4">
      <c r="A2" s="26" t="s">
        <v>4</v>
      </c>
      <c r="B2" s="26">
        <v>2010</v>
      </c>
      <c r="C2" s="26">
        <v>2011</v>
      </c>
      <c r="D2" s="26">
        <v>2012</v>
      </c>
      <c r="E2" s="26">
        <v>2013</v>
      </c>
      <c r="F2" s="26">
        <v>2014</v>
      </c>
      <c r="G2" s="26">
        <v>2015</v>
      </c>
      <c r="H2" s="26">
        <v>2016</v>
      </c>
      <c r="I2" s="26">
        <v>2017</v>
      </c>
      <c r="J2" s="26">
        <v>2018</v>
      </c>
      <c r="K2" s="26">
        <v>2019</v>
      </c>
      <c r="M2" s="26" t="s">
        <v>4</v>
      </c>
      <c r="N2" s="26">
        <v>2010</v>
      </c>
      <c r="O2" s="26">
        <v>2011</v>
      </c>
      <c r="P2" s="26">
        <v>2012</v>
      </c>
      <c r="Q2" s="26">
        <v>2013</v>
      </c>
      <c r="R2" s="26">
        <v>2014</v>
      </c>
      <c r="S2" s="26">
        <v>2015</v>
      </c>
      <c r="T2" s="26">
        <v>2016</v>
      </c>
      <c r="U2" s="26">
        <v>2017</v>
      </c>
      <c r="V2" s="26">
        <v>2018</v>
      </c>
      <c r="W2" s="26">
        <v>2019</v>
      </c>
      <c r="Y2" s="26" t="s">
        <v>4</v>
      </c>
      <c r="Z2" s="26">
        <v>2010</v>
      </c>
      <c r="AA2" s="26">
        <v>2011</v>
      </c>
      <c r="AB2" s="26">
        <v>2012</v>
      </c>
      <c r="AC2" s="26">
        <v>2013</v>
      </c>
      <c r="AD2" s="26">
        <v>2014</v>
      </c>
      <c r="AE2" s="26">
        <v>2015</v>
      </c>
      <c r="AF2" s="26">
        <v>2016</v>
      </c>
      <c r="AG2" s="26">
        <v>2017</v>
      </c>
      <c r="AH2" s="26">
        <v>2018</v>
      </c>
      <c r="AI2" s="26">
        <v>2019</v>
      </c>
      <c r="AK2" s="25" t="s">
        <v>4</v>
      </c>
      <c r="AL2" s="25">
        <v>2010</v>
      </c>
      <c r="AM2" s="25">
        <v>2011</v>
      </c>
      <c r="AN2" s="25">
        <v>2012</v>
      </c>
      <c r="AO2" s="25">
        <v>2013</v>
      </c>
      <c r="AP2" s="25">
        <v>2014</v>
      </c>
      <c r="AQ2" s="25">
        <v>2015</v>
      </c>
      <c r="AR2" s="25">
        <v>2016</v>
      </c>
      <c r="AS2" s="25">
        <v>2017</v>
      </c>
      <c r="AT2" s="25">
        <v>2018</v>
      </c>
      <c r="AU2" s="25">
        <v>2019</v>
      </c>
    </row>
    <row r="3" spans="1:47" x14ac:dyDescent="0.4">
      <c r="A3" s="2">
        <v>1</v>
      </c>
      <c r="B3" s="4">
        <v>33025</v>
      </c>
      <c r="C3" s="4">
        <v>32712.2</v>
      </c>
      <c r="D3" s="4">
        <v>33294.6</v>
      </c>
      <c r="E3" s="4">
        <v>33278.6</v>
      </c>
      <c r="F3" s="4">
        <v>33665.699999999997</v>
      </c>
      <c r="G3" s="4">
        <v>33567.300000000003</v>
      </c>
      <c r="H3" s="4">
        <v>33358.800000000003</v>
      </c>
      <c r="I3" s="4">
        <v>33177.800000000003</v>
      </c>
      <c r="J3" s="4">
        <v>32902.5</v>
      </c>
      <c r="K3" s="4">
        <v>32383.200000000001</v>
      </c>
      <c r="M3" s="2">
        <v>1</v>
      </c>
      <c r="N3" s="4">
        <v>33452.299999999996</v>
      </c>
      <c r="O3" s="4">
        <v>33865.599999999999</v>
      </c>
      <c r="P3" s="4">
        <v>32438.699999999997</v>
      </c>
      <c r="Q3" s="4">
        <v>33955.800000000003</v>
      </c>
      <c r="R3" s="4">
        <v>29782.199999999997</v>
      </c>
      <c r="S3" s="4">
        <v>31138.400000000001</v>
      </c>
      <c r="T3" s="4">
        <v>32076</v>
      </c>
      <c r="U3" s="4">
        <v>29699.4</v>
      </c>
      <c r="V3" s="4">
        <v>31860.9</v>
      </c>
      <c r="W3" s="4">
        <v>30396.9</v>
      </c>
      <c r="Y3" s="2">
        <v>1</v>
      </c>
      <c r="Z3" s="5">
        <f>N3/B3</f>
        <v>1.0129386828160483</v>
      </c>
      <c r="AA3" s="5">
        <f t="shared" ref="AA3:AI3" si="0">O3/C3</f>
        <v>1.0352590165137165</v>
      </c>
      <c r="AB3" s="5">
        <f t="shared" si="0"/>
        <v>0.97429312861545114</v>
      </c>
      <c r="AC3" s="5">
        <f t="shared" si="0"/>
        <v>1.0203494137373568</v>
      </c>
      <c r="AD3" s="5">
        <f t="shared" si="0"/>
        <v>0.88464520268403746</v>
      </c>
      <c r="AE3" s="5">
        <f t="shared" si="0"/>
        <v>0.92764088860289629</v>
      </c>
      <c r="AF3" s="5">
        <f t="shared" si="0"/>
        <v>0.96154537933019169</v>
      </c>
      <c r="AG3" s="5">
        <f t="shared" si="0"/>
        <v>0.89515881101218286</v>
      </c>
      <c r="AH3" s="5">
        <f t="shared" si="0"/>
        <v>0.96834283109186237</v>
      </c>
      <c r="AI3" s="5">
        <f t="shared" si="0"/>
        <v>0.93866263988734899</v>
      </c>
      <c r="AK3" s="2">
        <v>1</v>
      </c>
      <c r="AL3" s="23">
        <v>40365</v>
      </c>
      <c r="AM3" s="23">
        <v>40746</v>
      </c>
      <c r="AN3" s="23">
        <v>41107</v>
      </c>
      <c r="AO3" s="23">
        <v>41474</v>
      </c>
      <c r="AP3" s="23">
        <v>41884</v>
      </c>
      <c r="AQ3" s="23">
        <v>42214</v>
      </c>
      <c r="AR3" s="23">
        <v>42593</v>
      </c>
      <c r="AS3" s="23">
        <v>42935</v>
      </c>
      <c r="AT3" s="23">
        <v>43341</v>
      </c>
      <c r="AU3" s="23">
        <v>43666</v>
      </c>
    </row>
    <row r="4" spans="1:47" x14ac:dyDescent="0.4">
      <c r="A4" s="6">
        <v>2</v>
      </c>
      <c r="B4" s="7">
        <v>33025</v>
      </c>
      <c r="C4" s="7">
        <v>32712.2</v>
      </c>
      <c r="D4" s="7">
        <v>33294.6</v>
      </c>
      <c r="E4" s="7">
        <v>33278.6</v>
      </c>
      <c r="F4" s="7">
        <v>33665.699999999997</v>
      </c>
      <c r="G4" s="7">
        <v>33567.300000000003</v>
      </c>
      <c r="H4" s="7">
        <v>33358.800000000003</v>
      </c>
      <c r="I4" s="7">
        <v>33177.800000000003</v>
      </c>
      <c r="J4" s="7">
        <v>32902.5</v>
      </c>
      <c r="K4" s="7">
        <v>32383.200000000001</v>
      </c>
      <c r="M4" s="6">
        <v>2</v>
      </c>
      <c r="N4" s="7">
        <v>32922.5</v>
      </c>
      <c r="O4" s="7">
        <v>33454.199999999997</v>
      </c>
      <c r="P4" s="7">
        <v>32192.2</v>
      </c>
      <c r="Q4" s="7">
        <v>33450.6</v>
      </c>
      <c r="R4" s="7">
        <v>29330.7</v>
      </c>
      <c r="S4" s="7">
        <v>31058.1</v>
      </c>
      <c r="T4" s="7">
        <v>31477</v>
      </c>
      <c r="U4" s="7">
        <v>29622.300000000003</v>
      </c>
      <c r="V4" s="7">
        <v>31824.5</v>
      </c>
      <c r="W4" s="7">
        <v>30383.399999999998</v>
      </c>
      <c r="Y4" s="6">
        <v>2</v>
      </c>
      <c r="Z4" s="8">
        <f t="shared" ref="Z4:Z17" si="1">N4/B4</f>
        <v>0.99689629068887209</v>
      </c>
      <c r="AA4" s="8">
        <f t="shared" ref="AA4:AA17" si="2">O4/C4</f>
        <v>1.0226826688513764</v>
      </c>
      <c r="AB4" s="8">
        <f t="shared" ref="AB4:AB17" si="3">P4/D4</f>
        <v>0.96688952562878072</v>
      </c>
      <c r="AC4" s="8">
        <f t="shared" ref="AC4:AC17" si="4">Q4/E4</f>
        <v>1.0051684866550876</v>
      </c>
      <c r="AD4" s="8">
        <f t="shared" ref="AD4:AD17" si="5">R4/F4</f>
        <v>0.87123392651868237</v>
      </c>
      <c r="AE4" s="8">
        <f t="shared" ref="AE4:AE17" si="6">S4/G4</f>
        <v>0.92524867951845979</v>
      </c>
      <c r="AF4" s="8">
        <f t="shared" ref="AF4:AF17" si="7">T4/H4</f>
        <v>0.943589097929182</v>
      </c>
      <c r="AG4" s="8">
        <f t="shared" ref="AG4:AG17" si="8">U4/I4</f>
        <v>0.89283496796050377</v>
      </c>
      <c r="AH4" s="8">
        <f t="shared" ref="AH4:AH17" si="9">V4/J4</f>
        <v>0.96723653217840588</v>
      </c>
      <c r="AI4" s="8">
        <f t="shared" ref="AI4:AI17" si="10">W4/K4</f>
        <v>0.93824575705921576</v>
      </c>
      <c r="AK4" s="6">
        <v>2</v>
      </c>
      <c r="AL4" s="24">
        <v>40366</v>
      </c>
      <c r="AM4" s="24">
        <v>40745</v>
      </c>
      <c r="AN4" s="24">
        <v>41108</v>
      </c>
      <c r="AO4" s="24">
        <v>41473</v>
      </c>
      <c r="AP4" s="24">
        <v>41821</v>
      </c>
      <c r="AQ4" s="24">
        <v>42255</v>
      </c>
      <c r="AR4" s="24">
        <v>42594</v>
      </c>
      <c r="AS4" s="24">
        <v>42937</v>
      </c>
      <c r="AT4" s="24">
        <v>43340</v>
      </c>
      <c r="AU4" s="24">
        <v>43675</v>
      </c>
    </row>
    <row r="5" spans="1:47" x14ac:dyDescent="0.4">
      <c r="A5" s="2">
        <v>3</v>
      </c>
      <c r="B5" s="4">
        <v>33025</v>
      </c>
      <c r="C5" s="4">
        <v>32712.2</v>
      </c>
      <c r="D5" s="4">
        <v>33294.6</v>
      </c>
      <c r="E5" s="4">
        <v>33278.6</v>
      </c>
      <c r="F5" s="4">
        <v>33665.699999999997</v>
      </c>
      <c r="G5" s="4">
        <v>33567.300000000003</v>
      </c>
      <c r="H5" s="4">
        <v>33358.800000000003</v>
      </c>
      <c r="I5" s="4">
        <v>33177.800000000003</v>
      </c>
      <c r="J5" s="4">
        <v>32902.5</v>
      </c>
      <c r="K5" s="4">
        <v>32383.200000000001</v>
      </c>
      <c r="M5" s="2">
        <v>3</v>
      </c>
      <c r="N5" s="4">
        <v>31474.800000000003</v>
      </c>
      <c r="O5" s="4">
        <v>31623.7</v>
      </c>
      <c r="P5" s="4">
        <v>32127.8</v>
      </c>
      <c r="Q5" s="4">
        <v>33253.599999999999</v>
      </c>
      <c r="R5" s="4">
        <v>29196.799999999999</v>
      </c>
      <c r="S5" s="4">
        <v>30574.800000000003</v>
      </c>
      <c r="T5" s="4">
        <v>31187</v>
      </c>
      <c r="U5" s="4">
        <v>29422.7</v>
      </c>
      <c r="V5" s="4">
        <v>31456</v>
      </c>
      <c r="W5" s="4">
        <v>30339.4</v>
      </c>
      <c r="Y5" s="2">
        <v>3</v>
      </c>
      <c r="Z5" s="5">
        <f t="shared" si="1"/>
        <v>0.95305980317940964</v>
      </c>
      <c r="AA5" s="5">
        <f t="shared" si="2"/>
        <v>0.96672495276991455</v>
      </c>
      <c r="AB5" s="5">
        <f t="shared" si="3"/>
        <v>0.96495527803307446</v>
      </c>
      <c r="AC5" s="5">
        <f t="shared" si="4"/>
        <v>0.99924876647455119</v>
      </c>
      <c r="AD5" s="5">
        <f t="shared" si="5"/>
        <v>0.86725658459500332</v>
      </c>
      <c r="AE5" s="5">
        <f t="shared" si="6"/>
        <v>0.91085073866530819</v>
      </c>
      <c r="AF5" s="5">
        <f t="shared" si="7"/>
        <v>0.93489573965490358</v>
      </c>
      <c r="AG5" s="5">
        <f t="shared" si="8"/>
        <v>0.8868188969732772</v>
      </c>
      <c r="AH5" s="5">
        <f t="shared" si="9"/>
        <v>0.95603677532102427</v>
      </c>
      <c r="AI5" s="5">
        <f t="shared" si="10"/>
        <v>0.93688702784159694</v>
      </c>
      <c r="AK5" s="2">
        <v>3</v>
      </c>
      <c r="AL5" s="23">
        <v>40423</v>
      </c>
      <c r="AM5" s="23">
        <v>40736</v>
      </c>
      <c r="AN5" s="23">
        <v>41081</v>
      </c>
      <c r="AO5" s="23">
        <v>41472</v>
      </c>
      <c r="AP5" s="23">
        <v>41822</v>
      </c>
      <c r="AQ5" s="23">
        <v>42205</v>
      </c>
      <c r="AR5" s="23">
        <v>42573</v>
      </c>
      <c r="AS5" s="23">
        <v>42936</v>
      </c>
      <c r="AT5" s="23">
        <v>43348</v>
      </c>
      <c r="AU5" s="23">
        <v>43667</v>
      </c>
    </row>
    <row r="6" spans="1:47" x14ac:dyDescent="0.4">
      <c r="A6" s="6">
        <v>4</v>
      </c>
      <c r="B6" s="7">
        <v>33025</v>
      </c>
      <c r="C6" s="7">
        <v>32712.2</v>
      </c>
      <c r="D6" s="7">
        <v>33294.6</v>
      </c>
      <c r="E6" s="7">
        <v>33278.6</v>
      </c>
      <c r="F6" s="7">
        <v>33665.699999999997</v>
      </c>
      <c r="G6" s="7">
        <v>33567.300000000003</v>
      </c>
      <c r="H6" s="7">
        <v>33358.800000000003</v>
      </c>
      <c r="I6" s="7">
        <v>33177.800000000003</v>
      </c>
      <c r="J6" s="7">
        <v>32902.5</v>
      </c>
      <c r="K6" s="7">
        <v>32383.200000000001</v>
      </c>
      <c r="M6" s="6">
        <v>4</v>
      </c>
      <c r="N6" s="7">
        <v>31372.6</v>
      </c>
      <c r="O6" s="7">
        <v>31224.2</v>
      </c>
      <c r="P6" s="7">
        <v>31295.899999999998</v>
      </c>
      <c r="Q6" s="7">
        <v>32703</v>
      </c>
      <c r="R6" s="7">
        <v>28988.799999999996</v>
      </c>
      <c r="S6" s="7">
        <v>30543.3</v>
      </c>
      <c r="T6" s="7">
        <v>30553</v>
      </c>
      <c r="U6" s="7">
        <v>29125.499999999996</v>
      </c>
      <c r="V6" s="7">
        <v>31292.799999999999</v>
      </c>
      <c r="W6" s="7">
        <v>30068.399999999998</v>
      </c>
      <c r="Y6" s="6">
        <v>4</v>
      </c>
      <c r="Z6" s="8">
        <f t="shared" si="1"/>
        <v>0.9499651778955337</v>
      </c>
      <c r="AA6" s="8">
        <f t="shared" si="2"/>
        <v>0.95451238375896452</v>
      </c>
      <c r="AB6" s="8">
        <f t="shared" si="3"/>
        <v>0.93996924426183226</v>
      </c>
      <c r="AC6" s="8">
        <f t="shared" si="4"/>
        <v>0.98270359931006712</v>
      </c>
      <c r="AD6" s="8">
        <f t="shared" si="5"/>
        <v>0.86107818937375424</v>
      </c>
      <c r="AE6" s="8">
        <f t="shared" si="6"/>
        <v>0.90991232538810085</v>
      </c>
      <c r="AF6" s="8">
        <f t="shared" si="7"/>
        <v>0.91589025984148098</v>
      </c>
      <c r="AG6" s="8">
        <f t="shared" si="8"/>
        <v>0.87786109989209637</v>
      </c>
      <c r="AH6" s="8">
        <f t="shared" si="9"/>
        <v>0.95107666590684592</v>
      </c>
      <c r="AI6" s="8">
        <f t="shared" si="10"/>
        <v>0.92851849106944329</v>
      </c>
      <c r="AK6" s="6">
        <v>4</v>
      </c>
      <c r="AL6" s="24">
        <v>40422</v>
      </c>
      <c r="AM6" s="24">
        <v>40744</v>
      </c>
      <c r="AN6" s="24">
        <v>41080</v>
      </c>
      <c r="AO6" s="24">
        <v>41470</v>
      </c>
      <c r="AP6" s="24">
        <v>41828</v>
      </c>
      <c r="AQ6" s="24">
        <v>42233</v>
      </c>
      <c r="AR6" s="24">
        <v>42595</v>
      </c>
      <c r="AS6" s="24">
        <v>42899</v>
      </c>
      <c r="AT6" s="24">
        <v>43283</v>
      </c>
      <c r="AU6" s="24">
        <v>43676</v>
      </c>
    </row>
    <row r="7" spans="1:47" x14ac:dyDescent="0.4">
      <c r="A7" s="2">
        <v>5</v>
      </c>
      <c r="B7" s="4">
        <v>33025</v>
      </c>
      <c r="C7" s="4">
        <v>32712.2</v>
      </c>
      <c r="D7" s="4">
        <v>33294.6</v>
      </c>
      <c r="E7" s="4">
        <v>33278.6</v>
      </c>
      <c r="F7" s="4">
        <v>33665.699999999997</v>
      </c>
      <c r="G7" s="4">
        <v>33567.300000000003</v>
      </c>
      <c r="H7" s="4">
        <v>33358.800000000003</v>
      </c>
      <c r="I7" s="4">
        <v>33177.800000000003</v>
      </c>
      <c r="J7" s="4">
        <v>32902.5</v>
      </c>
      <c r="K7" s="4">
        <v>32383.200000000001</v>
      </c>
      <c r="M7" s="2">
        <v>5</v>
      </c>
      <c r="N7" s="4">
        <v>31362.700000000004</v>
      </c>
      <c r="O7" s="4">
        <v>30775.4</v>
      </c>
      <c r="P7" s="4">
        <v>30989.300000000003</v>
      </c>
      <c r="Q7" s="4">
        <v>32361</v>
      </c>
      <c r="R7" s="4">
        <v>28840.700000000004</v>
      </c>
      <c r="S7" s="4">
        <v>30433.699999999997</v>
      </c>
      <c r="T7" s="4">
        <v>30357</v>
      </c>
      <c r="U7" s="4">
        <v>29049.4</v>
      </c>
      <c r="V7" s="4">
        <v>31247.7</v>
      </c>
      <c r="W7" s="4">
        <v>29381.100000000002</v>
      </c>
      <c r="Y7" s="2">
        <v>5</v>
      </c>
      <c r="Z7" s="5">
        <f t="shared" si="1"/>
        <v>0.9496654049962151</v>
      </c>
      <c r="AA7" s="5">
        <f t="shared" si="2"/>
        <v>0.9407927317636845</v>
      </c>
      <c r="AB7" s="5">
        <f t="shared" si="3"/>
        <v>0.93076054375183981</v>
      </c>
      <c r="AC7" s="5">
        <f t="shared" si="4"/>
        <v>0.97242672468192781</v>
      </c>
      <c r="AD7" s="5">
        <f t="shared" si="5"/>
        <v>0.85667905316093251</v>
      </c>
      <c r="AE7" s="5">
        <f t="shared" si="6"/>
        <v>0.90664724300137323</v>
      </c>
      <c r="AF7" s="5">
        <f t="shared" si="7"/>
        <v>0.91001474873196875</v>
      </c>
      <c r="AG7" s="5">
        <f t="shared" si="8"/>
        <v>0.87556739747662593</v>
      </c>
      <c r="AH7" s="5">
        <f t="shared" si="9"/>
        <v>0.94970594939594255</v>
      </c>
      <c r="AI7" s="5">
        <f t="shared" si="10"/>
        <v>0.90729452308604464</v>
      </c>
      <c r="AK7" s="2">
        <v>5</v>
      </c>
      <c r="AL7" s="23">
        <v>40367</v>
      </c>
      <c r="AM7" s="23">
        <v>40703</v>
      </c>
      <c r="AN7" s="23">
        <v>41124</v>
      </c>
      <c r="AO7" s="23">
        <v>41471</v>
      </c>
      <c r="AP7" s="23">
        <v>41843</v>
      </c>
      <c r="AQ7" s="23">
        <v>42213</v>
      </c>
      <c r="AR7" s="23">
        <v>42598</v>
      </c>
      <c r="AS7" s="23">
        <v>42898</v>
      </c>
      <c r="AT7" s="23">
        <v>43318</v>
      </c>
      <c r="AU7" s="23">
        <v>43663</v>
      </c>
    </row>
    <row r="8" spans="1:47" x14ac:dyDescent="0.4">
      <c r="A8" s="6">
        <v>6</v>
      </c>
      <c r="B8" s="7">
        <v>33025</v>
      </c>
      <c r="C8" s="7">
        <v>32712.2</v>
      </c>
      <c r="D8" s="7">
        <v>33294.6</v>
      </c>
      <c r="E8" s="7">
        <v>33278.6</v>
      </c>
      <c r="F8" s="7">
        <v>33665.699999999997</v>
      </c>
      <c r="G8" s="7">
        <v>33567.300000000003</v>
      </c>
      <c r="H8" s="7">
        <v>33358.800000000003</v>
      </c>
      <c r="I8" s="7">
        <v>33177.800000000003</v>
      </c>
      <c r="J8" s="7">
        <v>32902.5</v>
      </c>
      <c r="K8" s="7">
        <v>32383.200000000001</v>
      </c>
      <c r="M8" s="6">
        <v>6</v>
      </c>
      <c r="N8" s="7">
        <v>31255.699999999997</v>
      </c>
      <c r="O8" s="7">
        <v>30717.800000000003</v>
      </c>
      <c r="P8" s="7">
        <v>30981.499999999996</v>
      </c>
      <c r="Q8" s="7">
        <v>31201.599999999999</v>
      </c>
      <c r="R8" s="7">
        <v>28785.699999999997</v>
      </c>
      <c r="S8" s="7">
        <v>29569.199999999997</v>
      </c>
      <c r="T8" s="7">
        <v>30219</v>
      </c>
      <c r="U8" s="7">
        <v>28967.599999999999</v>
      </c>
      <c r="V8" s="7">
        <v>31156.400000000001</v>
      </c>
      <c r="W8" s="7">
        <v>29321.599999999999</v>
      </c>
      <c r="Y8" s="6">
        <v>6</v>
      </c>
      <c r="Z8" s="8">
        <f t="shared" si="1"/>
        <v>0.94642543527630574</v>
      </c>
      <c r="AA8" s="8">
        <f t="shared" si="2"/>
        <v>0.93903192081241871</v>
      </c>
      <c r="AB8" s="8">
        <f t="shared" si="3"/>
        <v>0.93052627152751488</v>
      </c>
      <c r="AC8" s="8">
        <f t="shared" si="4"/>
        <v>0.93758751870571477</v>
      </c>
      <c r="AD8" s="8">
        <f t="shared" si="5"/>
        <v>0.8550453428860828</v>
      </c>
      <c r="AE8" s="8">
        <f t="shared" si="6"/>
        <v>0.88089301194912895</v>
      </c>
      <c r="AF8" s="8">
        <f t="shared" si="7"/>
        <v>0.90587790927731204</v>
      </c>
      <c r="AG8" s="8">
        <f t="shared" si="8"/>
        <v>0.87310189343476652</v>
      </c>
      <c r="AH8" s="8">
        <f t="shared" si="9"/>
        <v>0.94693108426411376</v>
      </c>
      <c r="AI8" s="8">
        <f t="shared" si="10"/>
        <v>0.90545715062130971</v>
      </c>
      <c r="AK8" s="6">
        <v>6</v>
      </c>
      <c r="AL8" s="24">
        <v>40421</v>
      </c>
      <c r="AM8" s="24">
        <v>40735</v>
      </c>
      <c r="AN8" s="24">
        <v>41089</v>
      </c>
      <c r="AO8" s="24">
        <v>41528</v>
      </c>
      <c r="AP8" s="24">
        <v>41887</v>
      </c>
      <c r="AQ8" s="24">
        <v>42234</v>
      </c>
      <c r="AR8" s="24">
        <v>42579</v>
      </c>
      <c r="AS8" s="24">
        <v>42969</v>
      </c>
      <c r="AT8" s="24">
        <v>43347</v>
      </c>
      <c r="AU8" s="24">
        <v>43665</v>
      </c>
    </row>
    <row r="9" spans="1:47" x14ac:dyDescent="0.4">
      <c r="A9" s="2">
        <v>7</v>
      </c>
      <c r="B9" s="4">
        <v>33025</v>
      </c>
      <c r="C9" s="4">
        <v>32712.2</v>
      </c>
      <c r="D9" s="4">
        <v>33294.6</v>
      </c>
      <c r="E9" s="4">
        <v>33278.6</v>
      </c>
      <c r="F9" s="4">
        <v>33665.699999999997</v>
      </c>
      <c r="G9" s="4">
        <v>33567.300000000003</v>
      </c>
      <c r="H9" s="4">
        <v>33358.800000000003</v>
      </c>
      <c r="I9" s="4">
        <v>33177.800000000003</v>
      </c>
      <c r="J9" s="4">
        <v>32902.5</v>
      </c>
      <c r="K9" s="4">
        <v>32383.200000000001</v>
      </c>
      <c r="M9" s="2">
        <v>7</v>
      </c>
      <c r="N9" s="4">
        <v>31108.6</v>
      </c>
      <c r="O9" s="4">
        <v>30603.500000000004</v>
      </c>
      <c r="P9" s="4">
        <v>30976.6</v>
      </c>
      <c r="Q9" s="4">
        <v>30370.1</v>
      </c>
      <c r="R9" s="4">
        <v>28496.999999999996</v>
      </c>
      <c r="S9" s="4">
        <v>29549.700000000004</v>
      </c>
      <c r="T9" s="4">
        <v>30024</v>
      </c>
      <c r="U9" s="4">
        <v>28523.399999999998</v>
      </c>
      <c r="V9" s="4">
        <v>30838.400000000001</v>
      </c>
      <c r="W9" s="4">
        <v>29240.3</v>
      </c>
      <c r="Y9" s="2">
        <v>7</v>
      </c>
      <c r="Z9" s="5">
        <f t="shared" si="1"/>
        <v>0.94197123391370174</v>
      </c>
      <c r="AA9" s="5">
        <f t="shared" si="2"/>
        <v>0.93553781158100047</v>
      </c>
      <c r="AB9" s="5">
        <f t="shared" si="3"/>
        <v>0.93037910051479822</v>
      </c>
      <c r="AC9" s="5">
        <f t="shared" si="4"/>
        <v>0.91260149164928817</v>
      </c>
      <c r="AD9" s="5">
        <f t="shared" si="5"/>
        <v>0.84646984913428203</v>
      </c>
      <c r="AE9" s="5">
        <f t="shared" si="6"/>
        <v>0.88031208944419126</v>
      </c>
      <c r="AF9" s="5">
        <f t="shared" si="7"/>
        <v>0.90003237526529722</v>
      </c>
      <c r="AG9" s="5">
        <f t="shared" si="8"/>
        <v>0.859713422830929</v>
      </c>
      <c r="AH9" s="5">
        <f t="shared" si="9"/>
        <v>0.93726616518501638</v>
      </c>
      <c r="AI9" s="5">
        <f t="shared" si="10"/>
        <v>0.90294658958966378</v>
      </c>
      <c r="AK9" s="2">
        <v>7</v>
      </c>
      <c r="AL9" s="23">
        <v>40395</v>
      </c>
      <c r="AM9" s="23">
        <v>40702</v>
      </c>
      <c r="AN9" s="23">
        <v>41106</v>
      </c>
      <c r="AO9" s="23">
        <v>41463</v>
      </c>
      <c r="AP9" s="23">
        <v>41842</v>
      </c>
      <c r="AQ9" s="23">
        <v>42235</v>
      </c>
      <c r="AR9" s="23">
        <v>42578</v>
      </c>
      <c r="AS9" s="23">
        <v>42928</v>
      </c>
      <c r="AT9" s="23">
        <v>43297</v>
      </c>
      <c r="AU9" s="23">
        <v>43662</v>
      </c>
    </row>
    <row r="10" spans="1:47" x14ac:dyDescent="0.4">
      <c r="A10" s="6">
        <v>8</v>
      </c>
      <c r="B10" s="7">
        <v>33025</v>
      </c>
      <c r="C10" s="7">
        <v>32712.2</v>
      </c>
      <c r="D10" s="7">
        <v>33294.6</v>
      </c>
      <c r="E10" s="7">
        <v>33278.6</v>
      </c>
      <c r="F10" s="7">
        <v>33665.699999999997</v>
      </c>
      <c r="G10" s="7">
        <v>33567.300000000003</v>
      </c>
      <c r="H10" s="7">
        <v>33358.800000000003</v>
      </c>
      <c r="I10" s="7">
        <v>33177.800000000003</v>
      </c>
      <c r="J10" s="7">
        <v>32902.5</v>
      </c>
      <c r="K10" s="7">
        <v>32383.200000000001</v>
      </c>
      <c r="M10" s="6">
        <v>8</v>
      </c>
      <c r="N10" s="7">
        <v>30853.5</v>
      </c>
      <c r="O10" s="7">
        <v>30562.2</v>
      </c>
      <c r="P10" s="7">
        <v>30562.6</v>
      </c>
      <c r="Q10" s="7">
        <v>30025.9</v>
      </c>
      <c r="R10" s="7">
        <v>27956</v>
      </c>
      <c r="S10" s="7">
        <v>29425.5</v>
      </c>
      <c r="T10" s="7">
        <v>29910</v>
      </c>
      <c r="U10" s="7">
        <v>28220.400000000001</v>
      </c>
      <c r="V10" s="7">
        <v>30609</v>
      </c>
      <c r="W10" s="7">
        <v>28593.199999999997</v>
      </c>
      <c r="Y10" s="6">
        <v>8</v>
      </c>
      <c r="Z10" s="8">
        <f t="shared" si="1"/>
        <v>0.93424678274034823</v>
      </c>
      <c r="AA10" s="8">
        <f t="shared" si="2"/>
        <v>0.93427528567323503</v>
      </c>
      <c r="AB10" s="8">
        <f t="shared" si="3"/>
        <v>0.91794465168525829</v>
      </c>
      <c r="AC10" s="8">
        <f t="shared" si="4"/>
        <v>0.90225850847090927</v>
      </c>
      <c r="AD10" s="8">
        <f t="shared" si="5"/>
        <v>0.83040008079439909</v>
      </c>
      <c r="AE10" s="8">
        <f t="shared" si="6"/>
        <v>0.87661205995120239</v>
      </c>
      <c r="AF10" s="8">
        <f t="shared" si="7"/>
        <v>0.89661498615058088</v>
      </c>
      <c r="AG10" s="8">
        <f t="shared" si="8"/>
        <v>0.85058081005973873</v>
      </c>
      <c r="AH10" s="8">
        <f t="shared" si="9"/>
        <v>0.93029405060405745</v>
      </c>
      <c r="AI10" s="8">
        <f t="shared" si="10"/>
        <v>0.88296400602781677</v>
      </c>
      <c r="AK10" s="6">
        <v>8</v>
      </c>
      <c r="AL10" s="24">
        <v>40394</v>
      </c>
      <c r="AM10" s="24">
        <v>40743</v>
      </c>
      <c r="AN10" s="24">
        <v>41096</v>
      </c>
      <c r="AO10" s="24">
        <v>41449</v>
      </c>
      <c r="AP10" s="24">
        <v>41823</v>
      </c>
      <c r="AQ10" s="24">
        <v>42256</v>
      </c>
      <c r="AR10" s="24">
        <v>42597</v>
      </c>
      <c r="AS10" s="24">
        <v>42934</v>
      </c>
      <c r="AT10" s="24">
        <v>43349</v>
      </c>
      <c r="AU10" s="24">
        <v>43656</v>
      </c>
    </row>
    <row r="11" spans="1:47" x14ac:dyDescent="0.4">
      <c r="A11" s="2">
        <v>9</v>
      </c>
      <c r="B11" s="4">
        <v>33025</v>
      </c>
      <c r="C11" s="4">
        <v>32712.2</v>
      </c>
      <c r="D11" s="4">
        <v>33294.6</v>
      </c>
      <c r="E11" s="4">
        <v>33278.6</v>
      </c>
      <c r="F11" s="4">
        <v>33665.699999999997</v>
      </c>
      <c r="G11" s="4">
        <v>33567.300000000003</v>
      </c>
      <c r="H11" s="4">
        <v>33358.800000000003</v>
      </c>
      <c r="I11" s="4">
        <v>33177.800000000003</v>
      </c>
      <c r="J11" s="4">
        <v>32902.5</v>
      </c>
      <c r="K11" s="4">
        <v>32383.200000000001</v>
      </c>
      <c r="M11" s="2">
        <v>9</v>
      </c>
      <c r="N11" s="4">
        <v>30489</v>
      </c>
      <c r="O11" s="4">
        <v>30420.799999999999</v>
      </c>
      <c r="P11" s="4">
        <v>30518.400000000001</v>
      </c>
      <c r="Q11" s="4">
        <v>29781.200000000001</v>
      </c>
      <c r="R11" s="4">
        <v>27439.200000000004</v>
      </c>
      <c r="S11" s="4">
        <v>29420.100000000002</v>
      </c>
      <c r="T11" s="4">
        <v>29783</v>
      </c>
      <c r="U11" s="4">
        <v>27998.7</v>
      </c>
      <c r="V11" s="4">
        <v>30501</v>
      </c>
      <c r="W11" s="4">
        <v>28487.599999999999</v>
      </c>
      <c r="Y11" s="2">
        <v>9</v>
      </c>
      <c r="Z11" s="5">
        <f t="shared" si="1"/>
        <v>0.92320968962906891</v>
      </c>
      <c r="AA11" s="5">
        <f t="shared" si="2"/>
        <v>0.92995273934495382</v>
      </c>
      <c r="AB11" s="5">
        <f t="shared" si="3"/>
        <v>0.91661710908075189</v>
      </c>
      <c r="AC11" s="5">
        <f t="shared" si="4"/>
        <v>0.89490543472381656</v>
      </c>
      <c r="AD11" s="5">
        <f t="shared" si="5"/>
        <v>0.81504914497545</v>
      </c>
      <c r="AE11" s="5">
        <f t="shared" si="6"/>
        <v>0.87645118910368125</v>
      </c>
      <c r="AF11" s="5">
        <f t="shared" si="7"/>
        <v>0.89280789476839684</v>
      </c>
      <c r="AG11" s="5">
        <f t="shared" si="8"/>
        <v>0.84389863101230334</v>
      </c>
      <c r="AH11" s="5">
        <f t="shared" si="9"/>
        <v>0.92701162525643943</v>
      </c>
      <c r="AI11" s="5">
        <f t="shared" si="10"/>
        <v>0.87970305590553122</v>
      </c>
      <c r="AK11" s="2">
        <v>9</v>
      </c>
      <c r="AL11" s="23">
        <v>40375</v>
      </c>
      <c r="AM11" s="23">
        <v>40747</v>
      </c>
      <c r="AN11" s="23">
        <v>41095</v>
      </c>
      <c r="AO11" s="23">
        <v>41464</v>
      </c>
      <c r="AP11" s="23">
        <v>41827</v>
      </c>
      <c r="AQ11" s="23">
        <v>42250</v>
      </c>
      <c r="AR11" s="23">
        <v>42569</v>
      </c>
      <c r="AS11" s="23">
        <v>42948</v>
      </c>
      <c r="AT11" s="23">
        <v>43286</v>
      </c>
      <c r="AU11" s="23">
        <v>43696</v>
      </c>
    </row>
    <row r="12" spans="1:47" x14ac:dyDescent="0.4">
      <c r="A12" s="6">
        <v>10</v>
      </c>
      <c r="B12" s="7">
        <v>33025</v>
      </c>
      <c r="C12" s="7">
        <v>32712.2</v>
      </c>
      <c r="D12" s="7">
        <v>33294.6</v>
      </c>
      <c r="E12" s="7">
        <v>33278.6</v>
      </c>
      <c r="F12" s="7">
        <v>33665.699999999997</v>
      </c>
      <c r="G12" s="7">
        <v>33567.300000000003</v>
      </c>
      <c r="H12" s="7">
        <v>33358.800000000003</v>
      </c>
      <c r="I12" s="7">
        <v>33177.800000000003</v>
      </c>
      <c r="J12" s="7">
        <v>32902.5</v>
      </c>
      <c r="K12" s="7">
        <v>32383.200000000001</v>
      </c>
      <c r="M12" s="6">
        <v>10</v>
      </c>
      <c r="N12" s="7">
        <v>30235.1</v>
      </c>
      <c r="O12" s="7">
        <v>30404.1</v>
      </c>
      <c r="P12" s="7">
        <v>30131.599999999999</v>
      </c>
      <c r="Q12" s="7">
        <v>29528.1</v>
      </c>
      <c r="R12" s="7">
        <v>27252.2</v>
      </c>
      <c r="S12" s="7">
        <v>28977.5</v>
      </c>
      <c r="T12" s="7">
        <v>29656</v>
      </c>
      <c r="U12" s="7">
        <v>27951.3</v>
      </c>
      <c r="V12" s="7">
        <v>30449.9</v>
      </c>
      <c r="W12" s="7">
        <v>28182.1</v>
      </c>
      <c r="Y12" s="6">
        <v>10</v>
      </c>
      <c r="Z12" s="8">
        <f t="shared" si="1"/>
        <v>0.91552157456472361</v>
      </c>
      <c r="AA12" s="8">
        <f t="shared" si="2"/>
        <v>0.92944222644762498</v>
      </c>
      <c r="AB12" s="8">
        <f t="shared" si="3"/>
        <v>0.90499960954629277</v>
      </c>
      <c r="AC12" s="8">
        <f t="shared" si="4"/>
        <v>0.88729994651217303</v>
      </c>
      <c r="AD12" s="8">
        <f t="shared" si="5"/>
        <v>0.80949453004096161</v>
      </c>
      <c r="AE12" s="8">
        <f t="shared" si="6"/>
        <v>0.86326573778647664</v>
      </c>
      <c r="AF12" s="8">
        <f t="shared" si="7"/>
        <v>0.8890008033862129</v>
      </c>
      <c r="AG12" s="8">
        <f t="shared" si="8"/>
        <v>0.84246996485601811</v>
      </c>
      <c r="AH12" s="8">
        <f t="shared" si="9"/>
        <v>0.92545855178177949</v>
      </c>
      <c r="AI12" s="8">
        <f t="shared" si="10"/>
        <v>0.87026915190592646</v>
      </c>
      <c r="AK12" s="6">
        <v>10</v>
      </c>
      <c r="AL12" s="24">
        <v>40357</v>
      </c>
      <c r="AM12" s="24">
        <v>40756</v>
      </c>
      <c r="AN12" s="24">
        <v>41114</v>
      </c>
      <c r="AO12" s="24">
        <v>41460</v>
      </c>
      <c r="AP12" s="24">
        <v>41878</v>
      </c>
      <c r="AQ12" s="24">
        <v>42249</v>
      </c>
      <c r="AR12" s="24">
        <v>42557</v>
      </c>
      <c r="AS12" s="24">
        <v>42929</v>
      </c>
      <c r="AT12" s="24">
        <v>43284</v>
      </c>
      <c r="AU12" s="24">
        <v>43698</v>
      </c>
    </row>
    <row r="13" spans="1:47" x14ac:dyDescent="0.4">
      <c r="A13" s="2">
        <v>11</v>
      </c>
      <c r="B13" s="4">
        <v>33025</v>
      </c>
      <c r="C13" s="4">
        <v>32712.2</v>
      </c>
      <c r="D13" s="4">
        <v>33294.6</v>
      </c>
      <c r="E13" s="4">
        <v>33278.6</v>
      </c>
      <c r="F13" s="4">
        <v>33665.699999999997</v>
      </c>
      <c r="G13" s="4">
        <v>33567.300000000003</v>
      </c>
      <c r="H13" s="4">
        <v>33358.800000000003</v>
      </c>
      <c r="I13" s="4">
        <v>33177.800000000003</v>
      </c>
      <c r="J13" s="4">
        <v>32902.5</v>
      </c>
      <c r="K13" s="4">
        <v>32383.200000000001</v>
      </c>
      <c r="M13" s="2">
        <v>11</v>
      </c>
      <c r="N13" s="4">
        <v>30143.699999999997</v>
      </c>
      <c r="O13" s="4">
        <v>30038.9</v>
      </c>
      <c r="P13" s="4">
        <v>29932.399999999998</v>
      </c>
      <c r="Q13" s="4">
        <v>29521.599999999999</v>
      </c>
      <c r="R13" s="4">
        <v>27183.200000000001</v>
      </c>
      <c r="S13" s="4">
        <v>28775.100000000002</v>
      </c>
      <c r="T13" s="4">
        <v>29637</v>
      </c>
      <c r="U13" s="4">
        <v>27527.7</v>
      </c>
      <c r="V13" s="4">
        <v>30102.799999999999</v>
      </c>
      <c r="W13" s="4">
        <v>27881.699999999997</v>
      </c>
      <c r="Y13" s="2">
        <v>11</v>
      </c>
      <c r="Z13" s="5">
        <f t="shared" si="1"/>
        <v>0.91275397426192273</v>
      </c>
      <c r="AA13" s="5">
        <f t="shared" si="2"/>
        <v>0.91827819590244619</v>
      </c>
      <c r="AB13" s="5">
        <f t="shared" si="3"/>
        <v>0.89901665735584746</v>
      </c>
      <c r="AC13" s="5">
        <f t="shared" si="4"/>
        <v>0.88710462579555627</v>
      </c>
      <c r="AD13" s="5">
        <f t="shared" si="5"/>
        <v>0.807444966241605</v>
      </c>
      <c r="AE13" s="5">
        <f t="shared" si="6"/>
        <v>0.85723606009419884</v>
      </c>
      <c r="AF13" s="5">
        <f t="shared" si="7"/>
        <v>0.88843123853376016</v>
      </c>
      <c r="AG13" s="5">
        <f t="shared" si="8"/>
        <v>0.82970239135807677</v>
      </c>
      <c r="AH13" s="5">
        <f t="shared" si="9"/>
        <v>0.91490920142846288</v>
      </c>
      <c r="AI13" s="5">
        <f t="shared" si="10"/>
        <v>0.86099273697472756</v>
      </c>
      <c r="AK13" s="2">
        <v>11</v>
      </c>
      <c r="AL13" s="23">
        <v>40401</v>
      </c>
      <c r="AM13" s="23">
        <v>40742</v>
      </c>
      <c r="AN13" s="23">
        <v>41082</v>
      </c>
      <c r="AO13" s="23">
        <v>41465</v>
      </c>
      <c r="AP13" s="23">
        <v>41820</v>
      </c>
      <c r="AQ13" s="23">
        <v>42215</v>
      </c>
      <c r="AR13" s="23">
        <v>42622</v>
      </c>
      <c r="AS13" s="23">
        <v>42950</v>
      </c>
      <c r="AT13" s="23">
        <v>43319</v>
      </c>
      <c r="AU13" s="23">
        <v>43697</v>
      </c>
    </row>
    <row r="14" spans="1:47" x14ac:dyDescent="0.4">
      <c r="A14" s="6">
        <v>12</v>
      </c>
      <c r="B14" s="7">
        <v>33025</v>
      </c>
      <c r="C14" s="7">
        <v>32712.2</v>
      </c>
      <c r="D14" s="7">
        <v>33294.6</v>
      </c>
      <c r="E14" s="7">
        <v>33278.6</v>
      </c>
      <c r="F14" s="7">
        <v>33665.699999999997</v>
      </c>
      <c r="G14" s="7">
        <v>33567.300000000003</v>
      </c>
      <c r="H14" s="7">
        <v>33358.800000000003</v>
      </c>
      <c r="I14" s="7">
        <v>33177.800000000003</v>
      </c>
      <c r="J14" s="7">
        <v>32902.5</v>
      </c>
      <c r="K14" s="7">
        <v>32383.200000000001</v>
      </c>
      <c r="M14" s="6">
        <v>12</v>
      </c>
      <c r="N14" s="7">
        <v>30110.699999999997</v>
      </c>
      <c r="O14" s="7">
        <v>29508.9</v>
      </c>
      <c r="P14" s="7">
        <v>29784.5</v>
      </c>
      <c r="Q14" s="7">
        <v>29500.699999999997</v>
      </c>
      <c r="R14" s="7">
        <v>27009.799999999996</v>
      </c>
      <c r="S14" s="7">
        <v>28660.9</v>
      </c>
      <c r="T14" s="7">
        <v>29555</v>
      </c>
      <c r="U14" s="7">
        <v>27442.3</v>
      </c>
      <c r="V14" s="7">
        <v>29620.3</v>
      </c>
      <c r="W14" s="7">
        <v>27713.499999999996</v>
      </c>
      <c r="Y14" s="6">
        <v>12</v>
      </c>
      <c r="Z14" s="8">
        <f t="shared" si="1"/>
        <v>0.91175473126419371</v>
      </c>
      <c r="AA14" s="8">
        <f t="shared" si="2"/>
        <v>0.90207628958003439</v>
      </c>
      <c r="AB14" s="8">
        <f t="shared" si="3"/>
        <v>0.89457449556384527</v>
      </c>
      <c r="AC14" s="8">
        <f t="shared" si="4"/>
        <v>0.8864765945682811</v>
      </c>
      <c r="AD14" s="8">
        <f t="shared" si="5"/>
        <v>0.80229432330235217</v>
      </c>
      <c r="AE14" s="8">
        <f t="shared" si="6"/>
        <v>0.85383393957810128</v>
      </c>
      <c r="AF14" s="8">
        <f t="shared" si="7"/>
        <v>0.88597311653896416</v>
      </c>
      <c r="AG14" s="8">
        <f t="shared" si="8"/>
        <v>0.82712838102586661</v>
      </c>
      <c r="AH14" s="8">
        <f t="shared" si="9"/>
        <v>0.90024466225970667</v>
      </c>
      <c r="AI14" s="8">
        <f t="shared" si="10"/>
        <v>0.85579868573828388</v>
      </c>
      <c r="AK14" s="6">
        <v>12</v>
      </c>
      <c r="AL14" s="24">
        <v>40378</v>
      </c>
      <c r="AM14" s="24">
        <v>40763</v>
      </c>
      <c r="AN14" s="24">
        <v>41130</v>
      </c>
      <c r="AO14" s="24">
        <v>41450</v>
      </c>
      <c r="AP14" s="24">
        <v>41886</v>
      </c>
      <c r="AQ14" s="24">
        <v>42247</v>
      </c>
      <c r="AR14" s="24">
        <v>42608</v>
      </c>
      <c r="AS14" s="24">
        <v>43005</v>
      </c>
      <c r="AT14" s="24">
        <v>43328</v>
      </c>
      <c r="AU14" s="24">
        <v>43677</v>
      </c>
    </row>
    <row r="15" spans="1:47" x14ac:dyDescent="0.4">
      <c r="A15" s="2">
        <v>13</v>
      </c>
      <c r="B15" s="4">
        <v>33025</v>
      </c>
      <c r="C15" s="4">
        <v>32712.2</v>
      </c>
      <c r="D15" s="4">
        <v>33294.6</v>
      </c>
      <c r="E15" s="4">
        <v>33278.6</v>
      </c>
      <c r="F15" s="4">
        <v>33665.699999999997</v>
      </c>
      <c r="G15" s="4">
        <v>33567.300000000003</v>
      </c>
      <c r="H15" s="4">
        <v>33358.800000000003</v>
      </c>
      <c r="I15" s="4">
        <v>33177.800000000003</v>
      </c>
      <c r="J15" s="4">
        <v>32902.5</v>
      </c>
      <c r="K15" s="4">
        <v>32383.200000000001</v>
      </c>
      <c r="M15" s="2">
        <v>13</v>
      </c>
      <c r="N15" s="4">
        <v>30046.999999999996</v>
      </c>
      <c r="O15" s="4">
        <v>28908</v>
      </c>
      <c r="P15" s="4">
        <v>29353.100000000002</v>
      </c>
      <c r="Q15" s="4">
        <v>29465.699999999997</v>
      </c>
      <c r="R15" s="4">
        <v>26920.699999999997</v>
      </c>
      <c r="S15" s="4">
        <v>28651.3</v>
      </c>
      <c r="T15" s="4">
        <v>29491</v>
      </c>
      <c r="U15" s="4">
        <v>27394</v>
      </c>
      <c r="V15" s="4">
        <v>29601</v>
      </c>
      <c r="W15" s="4">
        <v>27397.5</v>
      </c>
      <c r="Y15" s="2">
        <v>13</v>
      </c>
      <c r="Z15" s="5">
        <f t="shared" si="1"/>
        <v>0.90982588947766829</v>
      </c>
      <c r="AA15" s="5">
        <f t="shared" si="2"/>
        <v>0.88370699616656778</v>
      </c>
      <c r="AB15" s="5">
        <f t="shared" si="3"/>
        <v>0.88161743946465798</v>
      </c>
      <c r="AC15" s="5">
        <f t="shared" si="4"/>
        <v>0.88542486763265271</v>
      </c>
      <c r="AD15" s="5">
        <f t="shared" si="5"/>
        <v>0.79964771265709611</v>
      </c>
      <c r="AE15" s="5">
        <f t="shared" si="6"/>
        <v>0.85354794696028569</v>
      </c>
      <c r="AF15" s="5">
        <f t="shared" si="7"/>
        <v>0.88405458229912337</v>
      </c>
      <c r="AG15" s="5">
        <f t="shared" si="8"/>
        <v>0.82567258829699375</v>
      </c>
      <c r="AH15" s="5">
        <f t="shared" si="9"/>
        <v>0.8996580806929565</v>
      </c>
      <c r="AI15" s="5">
        <f t="shared" si="10"/>
        <v>0.84604053953902025</v>
      </c>
      <c r="AK15" s="2">
        <v>13</v>
      </c>
      <c r="AL15" s="23">
        <v>40380</v>
      </c>
      <c r="AM15" s="23">
        <v>40757</v>
      </c>
      <c r="AN15" s="23">
        <v>41123</v>
      </c>
      <c r="AO15" s="23">
        <v>41478</v>
      </c>
      <c r="AP15" s="23">
        <v>41807</v>
      </c>
      <c r="AQ15" s="23">
        <v>42236</v>
      </c>
      <c r="AR15" s="23">
        <v>42577</v>
      </c>
      <c r="AS15" s="23">
        <v>43003</v>
      </c>
      <c r="AT15" s="23">
        <v>43282</v>
      </c>
      <c r="AU15" s="23">
        <v>43668</v>
      </c>
    </row>
    <row r="16" spans="1:47" x14ac:dyDescent="0.4">
      <c r="A16" s="6">
        <v>14</v>
      </c>
      <c r="B16" s="7">
        <v>33025</v>
      </c>
      <c r="C16" s="7">
        <v>32712.2</v>
      </c>
      <c r="D16" s="7">
        <v>33294.6</v>
      </c>
      <c r="E16" s="7">
        <v>33278.6</v>
      </c>
      <c r="F16" s="7">
        <v>33665.699999999997</v>
      </c>
      <c r="G16" s="7">
        <v>33567.300000000003</v>
      </c>
      <c r="H16" s="7">
        <v>33358.800000000003</v>
      </c>
      <c r="I16" s="7">
        <v>33177.800000000003</v>
      </c>
      <c r="J16" s="7">
        <v>32902.5</v>
      </c>
      <c r="K16" s="7">
        <v>32383.200000000001</v>
      </c>
      <c r="M16" s="6">
        <v>14</v>
      </c>
      <c r="N16" s="7">
        <v>30015.4</v>
      </c>
      <c r="O16" s="7">
        <v>28713.800000000003</v>
      </c>
      <c r="P16" s="7">
        <v>29113</v>
      </c>
      <c r="Q16" s="7">
        <v>28479.5</v>
      </c>
      <c r="R16" s="7">
        <v>26842.5</v>
      </c>
      <c r="S16" s="7">
        <v>28425.299999999996</v>
      </c>
      <c r="T16" s="7">
        <v>29434</v>
      </c>
      <c r="U16" s="7">
        <v>27063.4</v>
      </c>
      <c r="V16" s="7">
        <v>29576.6</v>
      </c>
      <c r="W16" s="7">
        <v>27189.600000000002</v>
      </c>
      <c r="Y16" s="6">
        <v>14</v>
      </c>
      <c r="Z16" s="8">
        <f t="shared" si="1"/>
        <v>0.90886903860711588</v>
      </c>
      <c r="AA16" s="8">
        <f t="shared" si="2"/>
        <v>0.87777037313295969</v>
      </c>
      <c r="AB16" s="8">
        <f t="shared" si="3"/>
        <v>0.87440605984153585</v>
      </c>
      <c r="AC16" s="8">
        <f t="shared" si="4"/>
        <v>0.85579020752074908</v>
      </c>
      <c r="AD16" s="8">
        <f t="shared" si="5"/>
        <v>0.79732487368449201</v>
      </c>
      <c r="AE16" s="8">
        <f t="shared" si="6"/>
        <v>0.8468152040825444</v>
      </c>
      <c r="AF16" s="8">
        <f t="shared" si="7"/>
        <v>0.88234588774176526</v>
      </c>
      <c r="AG16" s="8">
        <f t="shared" si="8"/>
        <v>0.81570809396644739</v>
      </c>
      <c r="AH16" s="8">
        <f t="shared" si="9"/>
        <v>0.89891649570701315</v>
      </c>
      <c r="AI16" s="8">
        <f t="shared" si="10"/>
        <v>0.83962054398577046</v>
      </c>
      <c r="AK16" s="6">
        <v>14</v>
      </c>
      <c r="AL16" s="24">
        <v>40368</v>
      </c>
      <c r="AM16" s="24">
        <v>40730</v>
      </c>
      <c r="AN16" s="24">
        <v>41102</v>
      </c>
      <c r="AO16" s="24">
        <v>41477</v>
      </c>
      <c r="AP16" s="24">
        <v>41829</v>
      </c>
      <c r="AQ16" s="24">
        <v>42248</v>
      </c>
      <c r="AR16" s="24">
        <v>42592</v>
      </c>
      <c r="AS16" s="24">
        <v>42927</v>
      </c>
      <c r="AT16" s="24">
        <v>43320</v>
      </c>
      <c r="AU16" s="24">
        <v>43644</v>
      </c>
    </row>
    <row r="17" spans="1:47" x14ac:dyDescent="0.4">
      <c r="A17" s="2">
        <v>15</v>
      </c>
      <c r="B17" s="4">
        <v>33025</v>
      </c>
      <c r="C17" s="4">
        <v>32712.2</v>
      </c>
      <c r="D17" s="4">
        <v>33294.6</v>
      </c>
      <c r="E17" s="4">
        <v>33278.6</v>
      </c>
      <c r="F17" s="4">
        <v>33665.699999999997</v>
      </c>
      <c r="G17" s="4">
        <v>33567.300000000003</v>
      </c>
      <c r="H17" s="4">
        <v>33358.800000000003</v>
      </c>
      <c r="I17" s="4">
        <v>33177.800000000003</v>
      </c>
      <c r="J17" s="4">
        <v>32902.5</v>
      </c>
      <c r="K17" s="4">
        <v>32383.200000000001</v>
      </c>
      <c r="M17" s="2">
        <v>15</v>
      </c>
      <c r="N17" s="4">
        <v>29942</v>
      </c>
      <c r="O17" s="4">
        <v>28581.399999999998</v>
      </c>
      <c r="P17" s="4">
        <v>29096.300000000003</v>
      </c>
      <c r="Q17" s="4">
        <v>28463.600000000002</v>
      </c>
      <c r="R17" s="4">
        <v>26813.5</v>
      </c>
      <c r="S17" s="4">
        <v>28344.899999999998</v>
      </c>
      <c r="T17" s="4">
        <v>29340</v>
      </c>
      <c r="U17" s="4">
        <v>26979.600000000002</v>
      </c>
      <c r="V17" s="4">
        <v>29165.5</v>
      </c>
      <c r="W17" s="4">
        <v>27086.6</v>
      </c>
      <c r="Y17" s="2">
        <v>15</v>
      </c>
      <c r="Z17" s="5">
        <f t="shared" si="1"/>
        <v>0.90664647993943981</v>
      </c>
      <c r="AA17" s="5">
        <f t="shared" si="2"/>
        <v>0.87372295351581364</v>
      </c>
      <c r="AB17" s="5">
        <f t="shared" si="3"/>
        <v>0.8739044770022768</v>
      </c>
      <c r="AC17" s="5">
        <f t="shared" si="4"/>
        <v>0.85531242299856369</v>
      </c>
      <c r="AD17" s="5">
        <f t="shared" si="5"/>
        <v>0.79646346281229863</v>
      </c>
      <c r="AE17" s="5">
        <f t="shared" si="6"/>
        <v>0.84442001590833926</v>
      </c>
      <c r="AF17" s="5">
        <f t="shared" si="7"/>
        <v>0.87952804057699907</v>
      </c>
      <c r="AG17" s="5">
        <f t="shared" si="8"/>
        <v>0.813182308652171</v>
      </c>
      <c r="AH17" s="5">
        <f t="shared" si="9"/>
        <v>0.88642200440695995</v>
      </c>
      <c r="AI17" s="5">
        <f t="shared" si="10"/>
        <v>0.83643988240816214</v>
      </c>
      <c r="AK17" s="2">
        <v>15</v>
      </c>
      <c r="AL17" s="23">
        <v>40399</v>
      </c>
      <c r="AM17" s="23">
        <v>40731</v>
      </c>
      <c r="AN17" s="23">
        <v>41116</v>
      </c>
      <c r="AO17" s="23">
        <v>41475</v>
      </c>
      <c r="AP17" s="23">
        <v>41877</v>
      </c>
      <c r="AQ17" s="23">
        <v>42212</v>
      </c>
      <c r="AR17" s="23">
        <v>42558</v>
      </c>
      <c r="AS17" s="23">
        <v>42933</v>
      </c>
      <c r="AT17" s="23">
        <v>43321</v>
      </c>
      <c r="AU17" s="23">
        <v>43657</v>
      </c>
    </row>
    <row r="20" spans="1:47" x14ac:dyDescent="0.4">
      <c r="AK20" s="29" t="s">
        <v>19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</row>
    <row r="21" spans="1:47" x14ac:dyDescent="0.4">
      <c r="AK21" s="2" t="s">
        <v>4</v>
      </c>
      <c r="AL21" s="3">
        <v>2010</v>
      </c>
      <c r="AM21" s="2">
        <v>2011</v>
      </c>
      <c r="AN21" s="3">
        <v>2012</v>
      </c>
      <c r="AO21" s="2">
        <v>2013</v>
      </c>
      <c r="AP21" s="3">
        <v>2014</v>
      </c>
      <c r="AQ21" s="2">
        <v>2015</v>
      </c>
      <c r="AR21" s="3">
        <v>2016</v>
      </c>
      <c r="AS21" s="2">
        <v>2017</v>
      </c>
      <c r="AT21" s="3">
        <v>2018</v>
      </c>
      <c r="AU21" s="2">
        <v>2019</v>
      </c>
    </row>
    <row r="22" spans="1:47" x14ac:dyDescent="0.4">
      <c r="AK22" s="2">
        <v>1</v>
      </c>
      <c r="AL22" s="5" t="s">
        <v>10</v>
      </c>
      <c r="AM22" s="5" t="s">
        <v>11</v>
      </c>
      <c r="AN22" s="5" t="s">
        <v>10</v>
      </c>
      <c r="AO22" s="5" t="s">
        <v>11</v>
      </c>
      <c r="AP22" s="5" t="s">
        <v>10</v>
      </c>
      <c r="AQ22" s="5" t="s">
        <v>12</v>
      </c>
      <c r="AR22" s="5" t="s">
        <v>13</v>
      </c>
      <c r="AS22" s="5" t="s">
        <v>12</v>
      </c>
      <c r="AT22" s="5" t="s">
        <v>12</v>
      </c>
      <c r="AU22" s="5" t="s">
        <v>14</v>
      </c>
    </row>
    <row r="23" spans="1:47" x14ac:dyDescent="0.4">
      <c r="AK23" s="6">
        <v>2</v>
      </c>
      <c r="AL23" s="8" t="s">
        <v>12</v>
      </c>
      <c r="AM23" s="8" t="s">
        <v>13</v>
      </c>
      <c r="AN23" s="8" t="s">
        <v>12</v>
      </c>
      <c r="AO23" s="8" t="s">
        <v>13</v>
      </c>
      <c r="AP23" s="8" t="s">
        <v>10</v>
      </c>
      <c r="AQ23" s="8" t="s">
        <v>10</v>
      </c>
      <c r="AR23" s="8" t="s">
        <v>11</v>
      </c>
      <c r="AS23" s="8" t="s">
        <v>11</v>
      </c>
      <c r="AT23" s="8" t="s">
        <v>10</v>
      </c>
      <c r="AU23" s="8" t="s">
        <v>15</v>
      </c>
    </row>
    <row r="24" spans="1:47" x14ac:dyDescent="0.4">
      <c r="AK24" s="2">
        <v>3</v>
      </c>
      <c r="AL24" s="5" t="s">
        <v>13</v>
      </c>
      <c r="AM24" s="5" t="s">
        <v>10</v>
      </c>
      <c r="AN24" s="5" t="s">
        <v>13</v>
      </c>
      <c r="AO24" s="5" t="s">
        <v>12</v>
      </c>
      <c r="AP24" s="5" t="s">
        <v>12</v>
      </c>
      <c r="AQ24" s="5" t="s">
        <v>15</v>
      </c>
      <c r="AR24" s="5" t="s">
        <v>11</v>
      </c>
      <c r="AS24" s="5" t="s">
        <v>13</v>
      </c>
      <c r="AT24" s="5" t="s">
        <v>12</v>
      </c>
      <c r="AU24" s="5" t="s">
        <v>16</v>
      </c>
    </row>
    <row r="25" spans="1:47" x14ac:dyDescent="0.4">
      <c r="AK25" s="6">
        <v>4</v>
      </c>
      <c r="AL25" s="8" t="s">
        <v>12</v>
      </c>
      <c r="AM25" s="8" t="s">
        <v>12</v>
      </c>
      <c r="AN25" s="8" t="s">
        <v>12</v>
      </c>
      <c r="AO25" s="8" t="s">
        <v>15</v>
      </c>
      <c r="AP25" s="8" t="s">
        <v>10</v>
      </c>
      <c r="AQ25" s="8" t="s">
        <v>15</v>
      </c>
      <c r="AR25" s="8" t="s">
        <v>14</v>
      </c>
      <c r="AS25" s="8" t="s">
        <v>10</v>
      </c>
      <c r="AT25" s="8" t="s">
        <v>15</v>
      </c>
      <c r="AU25" s="8" t="s">
        <v>10</v>
      </c>
    </row>
    <row r="26" spans="1:47" x14ac:dyDescent="0.4">
      <c r="AK26" s="2">
        <v>5</v>
      </c>
      <c r="AL26" s="5" t="s">
        <v>13</v>
      </c>
      <c r="AM26" s="5" t="s">
        <v>13</v>
      </c>
      <c r="AN26" s="5" t="s">
        <v>11</v>
      </c>
      <c r="AO26" s="5" t="s">
        <v>10</v>
      </c>
      <c r="AP26" s="5" t="s">
        <v>12</v>
      </c>
      <c r="AQ26" s="5" t="s">
        <v>10</v>
      </c>
      <c r="AR26" s="5" t="s">
        <v>10</v>
      </c>
      <c r="AS26" s="5" t="s">
        <v>15</v>
      </c>
      <c r="AT26" s="5" t="s">
        <v>15</v>
      </c>
      <c r="AU26" s="5" t="s">
        <v>12</v>
      </c>
    </row>
    <row r="27" spans="1:47" x14ac:dyDescent="0.4">
      <c r="AK27" s="6">
        <v>6</v>
      </c>
      <c r="AL27" s="8" t="s">
        <v>10</v>
      </c>
      <c r="AM27" s="8" t="s">
        <v>15</v>
      </c>
      <c r="AN27" s="8" t="s">
        <v>11</v>
      </c>
      <c r="AO27" s="8" t="s">
        <v>12</v>
      </c>
      <c r="AP27" s="8" t="s">
        <v>11</v>
      </c>
      <c r="AQ27" s="8" t="s">
        <v>10</v>
      </c>
      <c r="AR27" s="8" t="s">
        <v>13</v>
      </c>
      <c r="AS27" s="8" t="s">
        <v>10</v>
      </c>
      <c r="AT27" s="8" t="s">
        <v>10</v>
      </c>
      <c r="AU27" s="8" t="s">
        <v>11</v>
      </c>
    </row>
    <row r="28" spans="1:47" x14ac:dyDescent="0.4">
      <c r="AK28" s="2">
        <v>7</v>
      </c>
      <c r="AL28" s="5" t="s">
        <v>13</v>
      </c>
      <c r="AM28" s="5" t="s">
        <v>12</v>
      </c>
      <c r="AN28" s="5" t="s">
        <v>15</v>
      </c>
      <c r="AO28" s="5" t="s">
        <v>15</v>
      </c>
      <c r="AP28" s="5" t="s">
        <v>10</v>
      </c>
      <c r="AQ28" s="5" t="s">
        <v>12</v>
      </c>
      <c r="AR28" s="5" t="s">
        <v>12</v>
      </c>
      <c r="AS28" s="5" t="s">
        <v>12</v>
      </c>
      <c r="AT28" s="5" t="s">
        <v>15</v>
      </c>
      <c r="AU28" s="5" t="s">
        <v>10</v>
      </c>
    </row>
    <row r="29" spans="1:47" x14ac:dyDescent="0.4">
      <c r="AK29" s="6">
        <v>8</v>
      </c>
      <c r="AL29" s="8" t="s">
        <v>12</v>
      </c>
      <c r="AM29" s="8" t="s">
        <v>10</v>
      </c>
      <c r="AN29" s="8" t="s">
        <v>11</v>
      </c>
      <c r="AO29" s="8" t="s">
        <v>15</v>
      </c>
      <c r="AP29" s="8" t="s">
        <v>13</v>
      </c>
      <c r="AQ29" s="8" t="s">
        <v>12</v>
      </c>
      <c r="AR29" s="8" t="s">
        <v>15</v>
      </c>
      <c r="AS29" s="8" t="s">
        <v>10</v>
      </c>
      <c r="AT29" s="8" t="s">
        <v>13</v>
      </c>
      <c r="AU29" s="8" t="s">
        <v>12</v>
      </c>
    </row>
    <row r="30" spans="1:47" x14ac:dyDescent="0.4">
      <c r="AK30" s="2">
        <v>9</v>
      </c>
      <c r="AL30" s="5" t="s">
        <v>11</v>
      </c>
      <c r="AM30" s="5" t="s">
        <v>14</v>
      </c>
      <c r="AN30" s="5" t="s">
        <v>13</v>
      </c>
      <c r="AO30" s="5" t="s">
        <v>10</v>
      </c>
      <c r="AP30" s="5" t="s">
        <v>15</v>
      </c>
      <c r="AQ30" s="5" t="s">
        <v>13</v>
      </c>
      <c r="AR30" s="5" t="s">
        <v>15</v>
      </c>
      <c r="AS30" s="5" t="s">
        <v>10</v>
      </c>
      <c r="AT30" s="5" t="s">
        <v>13</v>
      </c>
      <c r="AU30" s="5" t="s">
        <v>15</v>
      </c>
    </row>
    <row r="31" spans="1:47" x14ac:dyDescent="0.4">
      <c r="AK31" s="6">
        <v>10</v>
      </c>
      <c r="AL31" s="8" t="s">
        <v>15</v>
      </c>
      <c r="AM31" s="8" t="s">
        <v>15</v>
      </c>
      <c r="AN31" s="8" t="s">
        <v>10</v>
      </c>
      <c r="AO31" s="8" t="s">
        <v>11</v>
      </c>
      <c r="AP31" s="8" t="s">
        <v>12</v>
      </c>
      <c r="AQ31" s="8" t="s">
        <v>12</v>
      </c>
      <c r="AR31" s="8" t="s">
        <v>12</v>
      </c>
      <c r="AS31" s="8" t="s">
        <v>13</v>
      </c>
      <c r="AT31" s="8" t="s">
        <v>10</v>
      </c>
      <c r="AU31" s="8" t="s">
        <v>12</v>
      </c>
    </row>
    <row r="32" spans="1:47" x14ac:dyDescent="0.4">
      <c r="AK32" s="2">
        <v>11</v>
      </c>
      <c r="AL32" s="5" t="s">
        <v>12</v>
      </c>
      <c r="AM32" s="5" t="s">
        <v>15</v>
      </c>
      <c r="AN32" s="5" t="s">
        <v>11</v>
      </c>
      <c r="AO32" s="5" t="s">
        <v>12</v>
      </c>
      <c r="AP32" s="5" t="s">
        <v>15</v>
      </c>
      <c r="AQ32" s="5" t="s">
        <v>13</v>
      </c>
      <c r="AR32" s="5" t="s">
        <v>11</v>
      </c>
      <c r="AS32" s="5" t="s">
        <v>13</v>
      </c>
      <c r="AT32" s="5" t="s">
        <v>10</v>
      </c>
      <c r="AU32" s="5" t="s">
        <v>10</v>
      </c>
    </row>
    <row r="33" spans="37:47" x14ac:dyDescent="0.4">
      <c r="AK33" s="6">
        <v>12</v>
      </c>
      <c r="AL33" s="8" t="s">
        <v>15</v>
      </c>
      <c r="AM33" s="8" t="s">
        <v>15</v>
      </c>
      <c r="AN33" s="8" t="s">
        <v>13</v>
      </c>
      <c r="AO33" s="8" t="s">
        <v>10</v>
      </c>
      <c r="AP33" s="8" t="s">
        <v>13</v>
      </c>
      <c r="AQ33" s="8" t="s">
        <v>15</v>
      </c>
      <c r="AR33" s="8" t="s">
        <v>11</v>
      </c>
      <c r="AS33" s="8" t="s">
        <v>12</v>
      </c>
      <c r="AT33" s="8" t="s">
        <v>13</v>
      </c>
      <c r="AU33" s="8" t="s">
        <v>12</v>
      </c>
    </row>
    <row r="34" spans="37:47" x14ac:dyDescent="0.4">
      <c r="AK34" s="2">
        <v>13</v>
      </c>
      <c r="AL34" s="5" t="s">
        <v>12</v>
      </c>
      <c r="AM34" s="5" t="s">
        <v>10</v>
      </c>
      <c r="AN34" s="5" t="s">
        <v>13</v>
      </c>
      <c r="AO34" s="5" t="s">
        <v>10</v>
      </c>
      <c r="AP34" s="5" t="s">
        <v>10</v>
      </c>
      <c r="AQ34" s="5" t="s">
        <v>13</v>
      </c>
      <c r="AR34" s="5" t="s">
        <v>10</v>
      </c>
      <c r="AS34" s="5" t="s">
        <v>15</v>
      </c>
      <c r="AT34" s="5" t="s">
        <v>16</v>
      </c>
      <c r="AU34" s="5" t="s">
        <v>15</v>
      </c>
    </row>
    <row r="35" spans="37:47" x14ac:dyDescent="0.4">
      <c r="AK35" s="6">
        <v>14</v>
      </c>
      <c r="AL35" s="8" t="s">
        <v>11</v>
      </c>
      <c r="AM35" s="8" t="s">
        <v>12</v>
      </c>
      <c r="AN35" s="8" t="s">
        <v>13</v>
      </c>
      <c r="AO35" s="8" t="s">
        <v>15</v>
      </c>
      <c r="AP35" s="8" t="s">
        <v>12</v>
      </c>
      <c r="AQ35" s="8" t="s">
        <v>10</v>
      </c>
      <c r="AR35" s="8" t="s">
        <v>12</v>
      </c>
      <c r="AS35" s="8" t="s">
        <v>10</v>
      </c>
      <c r="AT35" s="8" t="s">
        <v>12</v>
      </c>
      <c r="AU35" s="8" t="s">
        <v>11</v>
      </c>
    </row>
    <row r="36" spans="37:47" x14ac:dyDescent="0.4">
      <c r="AK36" s="2">
        <v>15</v>
      </c>
      <c r="AL36" s="5" t="s">
        <v>15</v>
      </c>
      <c r="AM36" s="5" t="s">
        <v>13</v>
      </c>
      <c r="AN36" s="5" t="s">
        <v>13</v>
      </c>
      <c r="AO36" s="5" t="s">
        <v>14</v>
      </c>
      <c r="AP36" s="5" t="s">
        <v>10</v>
      </c>
      <c r="AQ36" s="5" t="s">
        <v>15</v>
      </c>
      <c r="AR36" s="5" t="s">
        <v>13</v>
      </c>
      <c r="AS36" s="5" t="s">
        <v>15</v>
      </c>
      <c r="AT36" s="5" t="s">
        <v>13</v>
      </c>
      <c r="AU36" s="5" t="s">
        <v>13</v>
      </c>
    </row>
  </sheetData>
  <mergeCells count="5">
    <mergeCell ref="A1:K1"/>
    <mergeCell ref="M1:W1"/>
    <mergeCell ref="Y1:AI1"/>
    <mergeCell ref="AK1:AU1"/>
    <mergeCell ref="AK20:AU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PeakLoadHourDataSlides 31,32,33</vt:lpstr>
      <vt:lpstr>PeakLoadDayDataSlide34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2021-06-02T18:23:40Z</dcterms:created>
  <dcterms:modified xsi:type="dcterms:W3CDTF">2021-06-02T18:23:50Z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{873DFB8B-A124-44E9-BD59-F9941AF126C9}</vt:lpwstr>
  </property>
  <property fmtid="{D5CDD505-2E9C-101B-9397-08002B2CF9AE}" pid="3" name="_AdHocReviewCycleID">
    <vt:i4>2069794827</vt:i4>
  </property>
  <property fmtid="{D5CDD505-2E9C-101B-9397-08002B2CF9AE}" pid="4" name="_NewReviewCycle">
    <vt:lpwstr/>
  </property>
</Properties>
</file>