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F259" i="1"/>
  <c r="E259" i="1"/>
  <c r="D259" i="1"/>
  <c r="F239" i="1" l="1"/>
  <c r="E238" i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<sst xmlns="http://schemas.openxmlformats.org/spreadsheetml/2006/main" count="252" uniqueCount="88">
  <si>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</si>
  <si>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</si>
  <si>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</si>
  <si>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</si>
  <si>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</si>
  <si>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</si>
  <si>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</si>
  <si>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</si>
  <si>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</si>
  <si>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</si>
  <si>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</si>
  <si>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</si>
  <si>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</si>
  <si>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</si>
  <si>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</si>
  <si>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</si>
  <si>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</si>
  <si>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</si>
  <si>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</si>
  <si>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</si>
  <si>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</si>
  <si>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</si>
  <si>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</si>
  <si>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</si>
  <si>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</si>
  <si>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</si>
  <si>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</si>
  <si>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</si>
  <si>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</si>
  <si>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</si>
  <si>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</si>
  <si>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</si>
  <si>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</si>
  <si>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</si>
  <si>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</si>
  <si>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</si>
  <si>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</si>
  <si>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</si>
  <si>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</si>
  <si>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</si>
  <si>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</si>
  <si>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</si>
  <si>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</si>
  <si>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</si>
  <si>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</si>
  <si>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</si>
  <si>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</si>
  <si>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</si>
  <si>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</si>
  <si>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</si>
  <si>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</si>
  <si>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</si>
  <si>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</si>
  <si>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</si>
  <si>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</si>
  <si>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</si>
  <si>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</si>
  <si>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</si>
  <si>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</si>
  <si>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</si>
  <si>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</si>
  <si>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</si>
  <si>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</si>
  <si>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</si>
  <si>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</si>
  <si>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</si>
  <si>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</si>
  <si>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MOSES PORTER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</si>
  <si>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</si>
  <si>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</si>
  <si>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</si>
  <si>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</si>
  <si>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</si>
  <si>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</si>
  <si>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</si>
  <si>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</si>
  <si>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</si>
  <si>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</si>
  <si>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</si>
  <si>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</si>
  <si>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</si>
  <si>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</si>
  <si>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</si>
  <si>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</si>
  <si>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</si>
  <si>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Static Change A High 2025</t>
  </si>
  <si>
    <t>Intermediate A High 2025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</si>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</sst>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3171.080078125</c:v>
                </c:pt>
                <c:pt idx="1">
                  <c:v>1644.1500244140625</c:v>
                </c:pt>
                <c:pt idx="2">
                  <c:v>21848.44140625</c:v>
                </c:pt>
                <c:pt idx="3">
                  <c:v>3288.15966796875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4399.25</c:v>
                </c:pt>
                <c:pt idx="1">
                  <c:v>1649.8699951171875</c:v>
                </c:pt>
                <c:pt idx="2">
                  <c:v>21906.54296875</c:v>
                </c:pt>
                <c:pt idx="3">
                  <c:v>3309.8701171875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1228.169921875</c:v>
                </c:pt>
                <c:pt idx="1">
                  <c:v>5.719970703125</c:v>
                </c:pt>
                <c:pt idx="2">
                  <c:v>58.1015625</c:v>
                </c:pt>
                <c:pt idx="3">
                  <c:v>21.71044921875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2.9999999329447746E-2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0.23999999463558197</c:v>
                </c:pt>
                <c:pt idx="10">
                  <c:v>0.10000000149011612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0.23000000417232513</c:v>
                </c:pt>
                <c:pt idx="10">
                  <c:v>0.10000000149011612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-9.9999997764825821E-3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-9.9999904632568359E-3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175.0516088828125</c:v>
                </c:pt>
                <c:pt idx="1">
                  <c:v>17.14081345776367</c:v>
                </c:pt>
                <c:pt idx="2">
                  <c:v>1301.9053586406251</c:v>
                </c:pt>
                <c:pt idx="3">
                  <c:v>57.490680974121091</c:v>
                </c:pt>
                <c:pt idx="4">
                  <c:v>35.534216152587888</c:v>
                </c:pt>
                <c:pt idx="5">
                  <c:v>5114.0733588749999</c:v>
                </c:pt>
                <c:pt idx="6">
                  <c:v>3768.0794468881832</c:v>
                </c:pt>
                <c:pt idx="7">
                  <c:v>1.9687660143051138</c:v>
                </c:pt>
                <c:pt idx="8">
                  <c:v>2.0032881049041746</c:v>
                </c:pt>
                <c:pt idx="9">
                  <c:v>12199.842928499998</c:v>
                </c:pt>
                <c:pt idx="10">
                  <c:v>3361.394673625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136.27391808447265</c:v>
                </c:pt>
                <c:pt idx="1">
                  <c:v>14.596057961853028</c:v>
                </c:pt>
                <c:pt idx="2">
                  <c:v>1127.884006359375</c:v>
                </c:pt>
                <c:pt idx="3">
                  <c:v>42.434752042236326</c:v>
                </c:pt>
                <c:pt idx="4">
                  <c:v>29.668667923706053</c:v>
                </c:pt>
                <c:pt idx="5">
                  <c:v>5034.3579116562487</c:v>
                </c:pt>
                <c:pt idx="6">
                  <c:v>4293.2164235578612</c:v>
                </c:pt>
                <c:pt idx="7">
                  <c:v>2.127326009536743</c:v>
                </c:pt>
                <c:pt idx="8">
                  <c:v>2.2339899141693116</c:v>
                </c:pt>
                <c:pt idx="9">
                  <c:v>11551.449845499999</c:v>
                </c:pt>
                <c:pt idx="10">
                  <c:v>3280.5411527343749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-38.777690798339847</c:v>
                </c:pt>
                <c:pt idx="1">
                  <c:v>-2.5447554959106427</c:v>
                </c:pt>
                <c:pt idx="2">
                  <c:v>-174.02135228125007</c:v>
                </c:pt>
                <c:pt idx="3">
                  <c:v>-15.055928931884765</c:v>
                </c:pt>
                <c:pt idx="4">
                  <c:v>-5.8655482288818348</c:v>
                </c:pt>
                <c:pt idx="5">
                  <c:v>-79.715447218751251</c:v>
                </c:pt>
                <c:pt idx="6">
                  <c:v>525.13697666967801</c:v>
                </c:pt>
                <c:pt idx="7">
                  <c:v>0.15855999523162922</c:v>
                </c:pt>
                <c:pt idx="8">
                  <c:v>0.23070180926513695</c:v>
                </c:pt>
                <c:pt idx="9">
                  <c:v>-648.39308299999902</c:v>
                </c:pt>
                <c:pt idx="10">
                  <c:v>-80.853520890625077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1.440000057220459</c:v>
                </c:pt>
                <c:pt idx="1">
                  <c:v>0.14000000059604645</c:v>
                </c:pt>
                <c:pt idx="2">
                  <c:v>10.739999771118164</c:v>
                </c:pt>
                <c:pt idx="3">
                  <c:v>0.47999998927116394</c:v>
                </c:pt>
                <c:pt idx="4">
                  <c:v>0.28999999165534973</c:v>
                </c:pt>
                <c:pt idx="5">
                  <c:v>42.189998626708984</c:v>
                </c:pt>
                <c:pt idx="6">
                  <c:v>31.079999923706055</c:v>
                </c:pt>
                <c:pt idx="7">
                  <c:v>9.9999997764825821E-3</c:v>
                </c:pt>
                <c:pt idx="8">
                  <c:v>9.9999997764825821E-3</c:v>
                </c:pt>
                <c:pt idx="9">
                  <c:v>87.029998779296875</c:v>
                </c:pt>
                <c:pt idx="10">
                  <c:v>27.680000305175781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7.8300004005432129</c:v>
                </c:pt>
                <c:pt idx="1">
                  <c:v>0.8399999737739563</c:v>
                </c:pt>
                <c:pt idx="2">
                  <c:v>64.830001831054688</c:v>
                </c:pt>
                <c:pt idx="3">
                  <c:v>2.429999828338623</c:v>
                </c:pt>
                <c:pt idx="4">
                  <c:v>1.7100000381469727</c:v>
                </c:pt>
                <c:pt idx="5">
                  <c:v>289.3699951171875</c:v>
                </c:pt>
                <c:pt idx="6">
                  <c:v>246.77000427246094</c:v>
                </c:pt>
                <c:pt idx="7">
                  <c:v>0.11999998986721039</c:v>
                </c:pt>
                <c:pt idx="8">
                  <c:v>0.11999999731779099</c:v>
                </c:pt>
                <c:pt idx="9">
                  <c:v>663.969970703125</c:v>
                </c:pt>
                <c:pt idx="10">
                  <c:v>188.55999755859375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6.3900003433227539</c:v>
                </c:pt>
                <c:pt idx="1">
                  <c:v>0.69999997317790985</c:v>
                </c:pt>
                <c:pt idx="2">
                  <c:v>54.090002059936523</c:v>
                </c:pt>
                <c:pt idx="3">
                  <c:v>1.9499998390674591</c:v>
                </c:pt>
                <c:pt idx="4">
                  <c:v>1.4200000464916229</c:v>
                </c:pt>
                <c:pt idx="5">
                  <c:v>247.17999649047852</c:v>
                </c:pt>
                <c:pt idx="6">
                  <c:v>215.69000434875488</c:v>
                </c:pt>
                <c:pt idx="7">
                  <c:v>0.10999999009072781</c:v>
                </c:pt>
                <c:pt idx="8">
                  <c:v>0.1099999975413084</c:v>
                </c:pt>
                <c:pt idx="9">
                  <c:v>576.93997192382813</c:v>
                </c:pt>
                <c:pt idx="10">
                  <c:v>160.87999725341797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-7.5399999618530273</c:v>
                </c:pt>
                <c:pt idx="1">
                  <c:v>-1.4500000476837158</c:v>
                </c:pt>
                <c:pt idx="2">
                  <c:v>6.9000000953674316</c:v>
                </c:pt>
                <c:pt idx="3">
                  <c:v>-6.1800003051757813</c:v>
                </c:pt>
                <c:pt idx="4">
                  <c:v>1.059999942779541</c:v>
                </c:pt>
                <c:pt idx="5">
                  <c:v>22.850000381469727</c:v>
                </c:pt>
                <c:pt idx="6">
                  <c:v>32.209999084472656</c:v>
                </c:pt>
                <c:pt idx="7">
                  <c:v>10.220000267028809</c:v>
                </c:pt>
                <c:pt idx="8">
                  <c:v>21.630001068115234</c:v>
                </c:pt>
                <c:pt idx="9">
                  <c:v>208.88999938964844</c:v>
                </c:pt>
                <c:pt idx="10">
                  <c:v>88.360000610351563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-9.9899997711181641</c:v>
                </c:pt>
                <c:pt idx="1">
                  <c:v>-1.4899998903274536</c:v>
                </c:pt>
                <c:pt idx="2">
                  <c:v>10.359999656677246</c:v>
                </c:pt>
                <c:pt idx="3">
                  <c:v>-8.8299999237060547</c:v>
                </c:pt>
                <c:pt idx="4">
                  <c:v>1.6000001430511475</c:v>
                </c:pt>
                <c:pt idx="5">
                  <c:v>32.880001068115234</c:v>
                </c:pt>
                <c:pt idx="6">
                  <c:v>46.069999694824219</c:v>
                </c:pt>
                <c:pt idx="7">
                  <c:v>14.579999923706055</c:v>
                </c:pt>
                <c:pt idx="8">
                  <c:v>30.979999542236328</c:v>
                </c:pt>
                <c:pt idx="9">
                  <c:v>300.67999267578125</c:v>
                </c:pt>
                <c:pt idx="10">
                  <c:v>127.40000152587891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-2.4499998092651367</c:v>
                </c:pt>
                <c:pt idx="1">
                  <c:v>-3.9999842643737793E-2</c:v>
                </c:pt>
                <c:pt idx="2">
                  <c:v>3.4599995613098145</c:v>
                </c:pt>
                <c:pt idx="3">
                  <c:v>-2.6499996185302734</c:v>
                </c:pt>
                <c:pt idx="4">
                  <c:v>0.54000020027160645</c:v>
                </c:pt>
                <c:pt idx="5">
                  <c:v>10.030000686645508</c:v>
                </c:pt>
                <c:pt idx="6">
                  <c:v>13.860000610351563</c:v>
                </c:pt>
                <c:pt idx="7">
                  <c:v>4.3599996566772461</c:v>
                </c:pt>
                <c:pt idx="8">
                  <c:v>9.3499984741210938</c:v>
                </c:pt>
                <c:pt idx="9">
                  <c:v>91.789993286132813</c:v>
                </c:pt>
                <c:pt idx="10">
                  <c:v>39.040000915527344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39.799999237060547</c:v>
                </c:pt>
                <c:pt idx="1">
                  <c:v>20.110000610351563</c:v>
                </c:pt>
                <c:pt idx="2">
                  <c:v>31</c:v>
                </c:pt>
                <c:pt idx="3">
                  <c:v>0.90000003576278687</c:v>
                </c:pt>
                <c:pt idx="4">
                  <c:v>9.2399997711181641</c:v>
                </c:pt>
                <c:pt idx="5">
                  <c:v>153.04998779296875</c:v>
                </c:pt>
                <c:pt idx="6">
                  <c:v>106.63999938964844</c:v>
                </c:pt>
                <c:pt idx="7">
                  <c:v>33.970001220703125</c:v>
                </c:pt>
                <c:pt idx="8">
                  <c:v>66.089996337890625</c:v>
                </c:pt>
                <c:pt idx="9">
                  <c:v>624.6300048828125</c:v>
                </c:pt>
                <c:pt idx="10">
                  <c:v>318.01998901367188</c:v>
                </c:pt>
                <c:pt idx="11" formatCode="0">
                  <c:v>1403.4499782919884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47.44000244140625</c:v>
                </c:pt>
                <c:pt idx="1">
                  <c:v>21.880001068115234</c:v>
                </c:pt>
                <c:pt idx="2">
                  <c:v>33.5</c:v>
                </c:pt>
                <c:pt idx="3">
                  <c:v>1.0699999332427979</c:v>
                </c:pt>
                <c:pt idx="4">
                  <c:v>10.119999885559082</c:v>
                </c:pt>
                <c:pt idx="5">
                  <c:v>174.88999938964844</c:v>
                </c:pt>
                <c:pt idx="6">
                  <c:v>123.46000671386719</c:v>
                </c:pt>
                <c:pt idx="7">
                  <c:v>39.739997863769531</c:v>
                </c:pt>
                <c:pt idx="8">
                  <c:v>77.25</c:v>
                </c:pt>
                <c:pt idx="9">
                  <c:v>758.30999755859375</c:v>
                </c:pt>
                <c:pt idx="10">
                  <c:v>373.04998779296875</c:v>
                </c:pt>
                <c:pt idx="11" formatCode="0">
                  <c:v>1660.709992647171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7.6400032043457031</c:v>
                </c:pt>
                <c:pt idx="1">
                  <c:v>1.7700004577636719</c:v>
                </c:pt>
                <c:pt idx="2">
                  <c:v>2.5</c:v>
                </c:pt>
                <c:pt idx="3">
                  <c:v>0.16999989748001099</c:v>
                </c:pt>
                <c:pt idx="4">
                  <c:v>0.88000011444091797</c:v>
                </c:pt>
                <c:pt idx="5">
                  <c:v>21.840011596679688</c:v>
                </c:pt>
                <c:pt idx="6">
                  <c:v>16.82000732421875</c:v>
                </c:pt>
                <c:pt idx="7">
                  <c:v>5.7699966430664063</c:v>
                </c:pt>
                <c:pt idx="8">
                  <c:v>11.160003662109375</c:v>
                </c:pt>
                <c:pt idx="9">
                  <c:v>133.67999267578125</c:v>
                </c:pt>
                <c:pt idx="10">
                  <c:v>55.029998779296875</c:v>
                </c:pt>
                <c:pt idx="11" formatCode="0">
                  <c:v>257.26001435518265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STOLLE GARDENVILLE</c:v>
                </c:pt>
                <c:pt idx="7">
                  <c:v>E179THST HELLGT ASTORIAE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GOWANUS GOETHALS</c:v>
                </c:pt>
                <c:pt idx="11">
                  <c:v>SPRAINBROOK DUNWOODIE</c:v>
                </c:pt>
                <c:pt idx="12">
                  <c:v>NEW SCOTLAND LEEDS</c:v>
                </c:pt>
                <c:pt idx="13">
                  <c:v>PACKARD HUNTLEY</c:v>
                </c:pt>
                <c:pt idx="14">
                  <c:v>RAINEY VERNON</c:v>
                </c:pt>
                <c:pt idx="15">
                  <c:v>NIAGARA PACKARD</c:v>
                </c:pt>
                <c:pt idx="16">
                  <c:v>MOSES PORTER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831.7099609375</c:v>
                </c:pt>
                <c:pt idx="1">
                  <c:v>42.869998574256897</c:v>
                </c:pt>
                <c:pt idx="2">
                  <c:v>17.729999542236328</c:v>
                </c:pt>
                <c:pt idx="3">
                  <c:v>11.559999648481607</c:v>
                </c:pt>
                <c:pt idx="4">
                  <c:v>11.189999580383301</c:v>
                </c:pt>
                <c:pt idx="5">
                  <c:v>7.8599996566772461</c:v>
                </c:pt>
                <c:pt idx="6">
                  <c:v>7.8400001525878906</c:v>
                </c:pt>
                <c:pt idx="7">
                  <c:v>4.0499997325241566</c:v>
                </c:pt>
                <c:pt idx="8">
                  <c:v>2.5299998968839645</c:v>
                </c:pt>
                <c:pt idx="9">
                  <c:v>1.7100000381469727</c:v>
                </c:pt>
                <c:pt idx="10">
                  <c:v>0</c:v>
                </c:pt>
                <c:pt idx="11">
                  <c:v>0.72000002861022949</c:v>
                </c:pt>
                <c:pt idx="12">
                  <c:v>1.4500000476837158</c:v>
                </c:pt>
                <c:pt idx="13">
                  <c:v>0.56999999284744263</c:v>
                </c:pt>
                <c:pt idx="14">
                  <c:v>0.50999999046325684</c:v>
                </c:pt>
                <c:pt idx="15">
                  <c:v>7.0000000298023224E-2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STOLLE GARDENVILLE</c:v>
                </c:pt>
                <c:pt idx="7">
                  <c:v>E179THST HELLGT ASTORIAE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GOWANUS GOETHALS</c:v>
                </c:pt>
                <c:pt idx="11">
                  <c:v>SPRAINBROOK DUNWOODIE</c:v>
                </c:pt>
                <c:pt idx="12">
                  <c:v>NEW SCOTLAND LEEDS</c:v>
                </c:pt>
                <c:pt idx="13">
                  <c:v>PACKARD HUNTLEY</c:v>
                </c:pt>
                <c:pt idx="14">
                  <c:v>RAINEY VERNON</c:v>
                </c:pt>
                <c:pt idx="15">
                  <c:v>NIAGARA PACKARD</c:v>
                </c:pt>
                <c:pt idx="16">
                  <c:v>MOSES PORTER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950.6600341796875</c:v>
                </c:pt>
                <c:pt idx="1">
                  <c:v>48.6199991106987</c:v>
                </c:pt>
                <c:pt idx="2">
                  <c:v>25.049999007955194</c:v>
                </c:pt>
                <c:pt idx="3">
                  <c:v>20.050000095739961</c:v>
                </c:pt>
                <c:pt idx="4">
                  <c:v>17.979999542236328</c:v>
                </c:pt>
                <c:pt idx="5">
                  <c:v>16.600000381469727</c:v>
                </c:pt>
                <c:pt idx="6">
                  <c:v>10</c:v>
                </c:pt>
                <c:pt idx="7">
                  <c:v>7.3100001998245716</c:v>
                </c:pt>
                <c:pt idx="8">
                  <c:v>4.2000000327825546</c:v>
                </c:pt>
                <c:pt idx="9">
                  <c:v>3.2100000381469727</c:v>
                </c:pt>
                <c:pt idx="10">
                  <c:v>1.3700000047683716</c:v>
                </c:pt>
                <c:pt idx="11">
                  <c:v>1.25</c:v>
                </c:pt>
                <c:pt idx="12">
                  <c:v>1.0900000333786011</c:v>
                </c:pt>
                <c:pt idx="13">
                  <c:v>0.57999998331069946</c:v>
                </c:pt>
                <c:pt idx="14">
                  <c:v>0.48000001907348633</c:v>
                </c:pt>
                <c:pt idx="15">
                  <c:v>3.9999999105930328E-2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GREENWOOD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STOLLE GARDENVILLE</c:v>
                </c:pt>
                <c:pt idx="7">
                  <c:v>E179THST HELLGT ASTORIAE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GOWANUS GOETHALS</c:v>
                </c:pt>
                <c:pt idx="11">
                  <c:v>SPRAINBROOK DUNWOODIE</c:v>
                </c:pt>
                <c:pt idx="12">
                  <c:v>NEW SCOTLAND LEEDS</c:v>
                </c:pt>
                <c:pt idx="13">
                  <c:v>PACKARD HUNTLEY</c:v>
                </c:pt>
                <c:pt idx="14">
                  <c:v>RAINEY VERNON</c:v>
                </c:pt>
                <c:pt idx="15">
                  <c:v>NIAGARA PACKARD</c:v>
                </c:pt>
                <c:pt idx="16">
                  <c:v>MOSES PORTER</c:v>
                </c:pt>
              </c:strCache>
            </c:strRef>
          </c:cat>
          <c:val>
            <c:numRef>
              <c:f>Summary!$F$287:$F$303</c:f>
              <c:numCache>
                <c:formatCode>#,##0</c:formatCode>
                <c:ptCount val="17"/>
                <c:pt idx="0">
                  <c:v>118.9500732421875</c:v>
                </c:pt>
                <c:pt idx="1">
                  <c:v>5.750000536441803</c:v>
                </c:pt>
                <c:pt idx="2">
                  <c:v>7.3199994657188654</c:v>
                </c:pt>
                <c:pt idx="3">
                  <c:v>8.4900004472583532</c:v>
                </c:pt>
                <c:pt idx="4">
                  <c:v>6.7899999618530273</c:v>
                </c:pt>
                <c:pt idx="5">
                  <c:v>8.7400007247924805</c:v>
                </c:pt>
                <c:pt idx="6">
                  <c:v>2.1599998474121094</c:v>
                </c:pt>
                <c:pt idx="7">
                  <c:v>3.260000467300415</c:v>
                </c:pt>
                <c:pt idx="8">
                  <c:v>1.6700001358985901</c:v>
                </c:pt>
                <c:pt idx="9">
                  <c:v>1.5</c:v>
                </c:pt>
                <c:pt idx="10">
                  <c:v>1.3700000047683716</c:v>
                </c:pt>
                <c:pt idx="11">
                  <c:v>0.52999997138977051</c:v>
                </c:pt>
                <c:pt idx="12">
                  <c:v>-0.36000001430511475</c:v>
                </c:pt>
                <c:pt idx="13">
                  <c:v>9.9999904632568359E-3</c:v>
                </c:pt>
                <c:pt idx="14">
                  <c:v>-2.9999971389770508E-2</c:v>
                </c:pt>
                <c:pt idx="15">
                  <c:v>-3.0000001192092896E-2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22665.060546875</c:v>
                </c:pt>
                <c:pt idx="1">
                  <c:v>4998.1298828125</c:v>
                </c:pt>
                <c:pt idx="2">
                  <c:v>32588.62109375</c:v>
                </c:pt>
                <c:pt idx="3">
                  <c:v>9818.4306640625</c:v>
                </c:pt>
                <c:pt idx="4">
                  <c:v>6777.19970703125</c:v>
                </c:pt>
                <c:pt idx="5">
                  <c:v>16099.37109375</c:v>
                </c:pt>
                <c:pt idx="6">
                  <c:v>9404.6201171875</c:v>
                </c:pt>
                <c:pt idx="7">
                  <c:v>467.83001708984375</c:v>
                </c:pt>
                <c:pt idx="8">
                  <c:v>98.950004577636719</c:v>
                </c:pt>
                <c:pt idx="9">
                  <c:v>24573.55078125</c:v>
                </c:pt>
                <c:pt idx="10">
                  <c:v>8185.3203125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22625.869140625</c:v>
                </c:pt>
                <c:pt idx="1">
                  <c:v>5002.52001953125</c:v>
                </c:pt>
                <c:pt idx="2">
                  <c:v>32244.291015625</c:v>
                </c:pt>
                <c:pt idx="3">
                  <c:v>9795.9794921875</c:v>
                </c:pt>
                <c:pt idx="4">
                  <c:v>6771.47998046875</c:v>
                </c:pt>
                <c:pt idx="5">
                  <c:v>15858.580078125</c:v>
                </c:pt>
                <c:pt idx="6">
                  <c:v>10532.0703125</c:v>
                </c:pt>
                <c:pt idx="7">
                  <c:v>468.32003784179688</c:v>
                </c:pt>
                <c:pt idx="8">
                  <c:v>99.569999694824219</c:v>
                </c:pt>
                <c:pt idx="9">
                  <c:v>23395.400390625</c:v>
                </c:pt>
                <c:pt idx="10">
                  <c:v>8019.10009765625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-39.19140625</c:v>
                </c:pt>
                <c:pt idx="1">
                  <c:v>4.39013671875</c:v>
                </c:pt>
                <c:pt idx="2">
                  <c:v>-344.330078125</c:v>
                </c:pt>
                <c:pt idx="3">
                  <c:v>-22.451171875</c:v>
                </c:pt>
                <c:pt idx="4">
                  <c:v>-5.7197265625</c:v>
                </c:pt>
                <c:pt idx="5">
                  <c:v>-240.791015625</c:v>
                </c:pt>
                <c:pt idx="6">
                  <c:v>1127.4501953125</c:v>
                </c:pt>
                <c:pt idx="7">
                  <c:v>0.490020751953125</c:v>
                </c:pt>
                <c:pt idx="8">
                  <c:v>0.6199951171875</c:v>
                </c:pt>
                <c:pt idx="9">
                  <c:v>-1178.150390625</c:v>
                </c:pt>
                <c:pt idx="10">
                  <c:v>-166.22021484375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4808.5400390625</c:v>
                </c:pt>
                <c:pt idx="1">
                  <c:v>2379.639892578125</c:v>
                </c:pt>
                <c:pt idx="2">
                  <c:v>4226.14990234375</c:v>
                </c:pt>
                <c:pt idx="3">
                  <c:v>1135.1700439453125</c:v>
                </c:pt>
                <c:pt idx="4">
                  <c:v>-2967.820068359375</c:v>
                </c:pt>
                <c:pt idx="5">
                  <c:v>1557.169921875</c:v>
                </c:pt>
                <c:pt idx="6">
                  <c:v>384.75003051757813</c:v>
                </c:pt>
                <c:pt idx="7">
                  <c:v>-1310.179931640625</c:v>
                </c:pt>
                <c:pt idx="8">
                  <c:v>10330.3408203125</c:v>
                </c:pt>
                <c:pt idx="9">
                  <c:v>1002.9299926757813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4930.6103515625</c:v>
                </c:pt>
                <c:pt idx="1">
                  <c:v>2417.429931640625</c:v>
                </c:pt>
                <c:pt idx="2">
                  <c:v>4288.5703125</c:v>
                </c:pt>
                <c:pt idx="3">
                  <c:v>1264.260009765625</c:v>
                </c:pt>
                <c:pt idx="4">
                  <c:v>-2818.900146484375</c:v>
                </c:pt>
                <c:pt idx="5">
                  <c:v>1641.06982421875</c:v>
                </c:pt>
                <c:pt idx="6">
                  <c:v>488.04000854492188</c:v>
                </c:pt>
                <c:pt idx="7">
                  <c:v>-1182.2900390625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122.0703125</c:v>
                </c:pt>
                <c:pt idx="1">
                  <c:v>37.7900390625</c:v>
                </c:pt>
                <c:pt idx="2">
                  <c:v>62.42041015625</c:v>
                </c:pt>
                <c:pt idx="3">
                  <c:v>129.0899658203125</c:v>
                </c:pt>
                <c:pt idx="4">
                  <c:v>148.919921875</c:v>
                </c:pt>
                <c:pt idx="5">
                  <c:v>83.89990234375</c:v>
                </c:pt>
                <c:pt idx="6">
                  <c:v>103.28997802734375</c:v>
                </c:pt>
                <c:pt idx="7">
                  <c:v>127.889892578125</c:v>
                </c:pt>
                <c:pt idx="8">
                  <c:v>0</c:v>
                </c:pt>
                <c:pt idx="9">
                  <c:v>2.996826171875E-2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716.26995849609375</c:v>
                </c:pt>
                <c:pt idx="1">
                  <c:v>171.69999694824219</c:v>
                </c:pt>
                <c:pt idx="2">
                  <c:v>1117.159912109375</c:v>
                </c:pt>
                <c:pt idx="3">
                  <c:v>333.10000610351563</c:v>
                </c:pt>
                <c:pt idx="4">
                  <c:v>242.56997680664063</c:v>
                </c:pt>
                <c:pt idx="5">
                  <c:v>818.21002197265625</c:v>
                </c:pt>
                <c:pt idx="6">
                  <c:v>455.89999389648438</c:v>
                </c:pt>
                <c:pt idx="7">
                  <c:v>23.770000457763672</c:v>
                </c:pt>
                <c:pt idx="8">
                  <c:v>5.25</c:v>
                </c:pt>
                <c:pt idx="9">
                  <c:v>1330.3099365234375</c:v>
                </c:pt>
                <c:pt idx="10">
                  <c:v>467.31997680664063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1041.60009765625</c:v>
                </c:pt>
                <c:pt idx="1">
                  <c:v>247.52999877929688</c:v>
                </c:pt>
                <c:pt idx="2">
                  <c:v>1580.7099609375</c:v>
                </c:pt>
                <c:pt idx="3">
                  <c:v>475.6400146484375</c:v>
                </c:pt>
                <c:pt idx="4">
                  <c:v>346.489990234375</c:v>
                </c:pt>
                <c:pt idx="5">
                  <c:v>1132.239990234375</c:v>
                </c:pt>
                <c:pt idx="6">
                  <c:v>727.1600341796875</c:v>
                </c:pt>
                <c:pt idx="7">
                  <c:v>32.740001678466797</c:v>
                </c:pt>
                <c:pt idx="8">
                  <c:v>7.2200002670288086</c:v>
                </c:pt>
                <c:pt idx="9">
                  <c:v>1770.9599609375</c:v>
                </c:pt>
                <c:pt idx="10">
                  <c:v>636.52001953125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325.33013916015625</c:v>
                </c:pt>
                <c:pt idx="1">
                  <c:v>75.830001831054688</c:v>
                </c:pt>
                <c:pt idx="2">
                  <c:v>463.550048828125</c:v>
                </c:pt>
                <c:pt idx="3">
                  <c:v>142.54000854492188</c:v>
                </c:pt>
                <c:pt idx="4">
                  <c:v>103.92001342773438</c:v>
                </c:pt>
                <c:pt idx="5">
                  <c:v>314.02996826171875</c:v>
                </c:pt>
                <c:pt idx="6">
                  <c:v>271.26004028320313</c:v>
                </c:pt>
                <c:pt idx="7">
                  <c:v>8.970001220703125</c:v>
                </c:pt>
                <c:pt idx="8">
                  <c:v>1.9700002670288086</c:v>
                </c:pt>
                <c:pt idx="9">
                  <c:v>440.6500244140625</c:v>
                </c:pt>
                <c:pt idx="10">
                  <c:v>169.20004272460938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502.6400146484375</c:v>
                </c:pt>
                <c:pt idx="1">
                  <c:v>339.08999633789063</c:v>
                </c:pt>
                <c:pt idx="2">
                  <c:v>558</c:v>
                </c:pt>
                <c:pt idx="3">
                  <c:v>210.22000122070313</c:v>
                </c:pt>
                <c:pt idx="4">
                  <c:v>250.50001525878906</c:v>
                </c:pt>
                <c:pt idx="5">
                  <c:v>615.01995849609375</c:v>
                </c:pt>
                <c:pt idx="6">
                  <c:v>500.17001342773438</c:v>
                </c:pt>
                <c:pt idx="7">
                  <c:v>149.1199951171875</c:v>
                </c:pt>
                <c:pt idx="8">
                  <c:v>305.95999145507813</c:v>
                </c:pt>
                <c:pt idx="9">
                  <c:v>2763.699951171875</c:v>
                </c:pt>
                <c:pt idx="10">
                  <c:v>1195.6700439453125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734.77001953125</c:v>
                </c:pt>
                <c:pt idx="1">
                  <c:v>493.57000732421875</c:v>
                </c:pt>
                <c:pt idx="2">
                  <c:v>805.8699951171875</c:v>
                </c:pt>
                <c:pt idx="3">
                  <c:v>301.38998413085938</c:v>
                </c:pt>
                <c:pt idx="4">
                  <c:v>358.46002197265625</c:v>
                </c:pt>
                <c:pt idx="5">
                  <c:v>841.219970703125</c:v>
                </c:pt>
                <c:pt idx="6">
                  <c:v>691.3699951171875</c:v>
                </c:pt>
                <c:pt idx="7">
                  <c:v>205.54998779296875</c:v>
                </c:pt>
                <c:pt idx="8">
                  <c:v>423.1400146484375</c:v>
                </c:pt>
                <c:pt idx="9">
                  <c:v>3846.68994140625</c:v>
                </c:pt>
                <c:pt idx="10">
                  <c:v>1642.679931640625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232.1300048828125</c:v>
                </c:pt>
                <c:pt idx="1">
                  <c:v>154.48001098632813</c:v>
                </c:pt>
                <c:pt idx="2">
                  <c:v>247.8699951171875</c:v>
                </c:pt>
                <c:pt idx="3">
                  <c:v>91.16998291015625</c:v>
                </c:pt>
                <c:pt idx="4">
                  <c:v>107.96000671386719</c:v>
                </c:pt>
                <c:pt idx="5">
                  <c:v>226.20001220703125</c:v>
                </c:pt>
                <c:pt idx="6">
                  <c:v>191.19998168945313</c:v>
                </c:pt>
                <c:pt idx="7">
                  <c:v>56.42999267578125</c:v>
                </c:pt>
                <c:pt idx="8">
                  <c:v>117.18002319335938</c:v>
                </c:pt>
                <c:pt idx="9">
                  <c:v>1082.989990234375</c:v>
                </c:pt>
                <c:pt idx="10">
                  <c:v>447.0098876953125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87.870002746582031</c:v>
                </c:pt>
                <c:pt idx="1">
                  <c:v>8.999999612569809E-2</c:v>
                </c:pt>
                <c:pt idx="2">
                  <c:v>177.16999816894531</c:v>
                </c:pt>
                <c:pt idx="3">
                  <c:v>0.24999998509883881</c:v>
                </c:pt>
                <c:pt idx="4">
                  <c:v>0.15000000596046448</c:v>
                </c:pt>
                <c:pt idx="5">
                  <c:v>322.81997680664063</c:v>
                </c:pt>
                <c:pt idx="6">
                  <c:v>36.979999542236328</c:v>
                </c:pt>
                <c:pt idx="7">
                  <c:v>331.969970703125</c:v>
                </c:pt>
                <c:pt idx="8">
                  <c:v>3.9999999105930328E-2</c:v>
                </c:pt>
                <c:pt idx="9">
                  <c:v>60.730003356933594</c:v>
                </c:pt>
                <c:pt idx="10">
                  <c:v>362.80999755859375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87.67999267578125</c:v>
                </c:pt>
                <c:pt idx="1">
                  <c:v>7.0000000298023224E-2</c:v>
                </c:pt>
                <c:pt idx="2">
                  <c:v>26.489999771118164</c:v>
                </c:pt>
                <c:pt idx="3">
                  <c:v>0.17000000178813934</c:v>
                </c:pt>
                <c:pt idx="4">
                  <c:v>0.12000000476837158</c:v>
                </c:pt>
                <c:pt idx="5">
                  <c:v>322.27999877929688</c:v>
                </c:pt>
                <c:pt idx="6">
                  <c:v>39.549999237060547</c:v>
                </c:pt>
                <c:pt idx="7">
                  <c:v>331.969970703125</c:v>
                </c:pt>
                <c:pt idx="8">
                  <c:v>3.9999999105930328E-2</c:v>
                </c:pt>
                <c:pt idx="9">
                  <c:v>57.5</c:v>
                </c:pt>
                <c:pt idx="10">
                  <c:v>362.3800048828125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-0.19001007080078125</c:v>
                </c:pt>
                <c:pt idx="1">
                  <c:v>-1.9999995827674866E-2</c:v>
                </c:pt>
                <c:pt idx="2">
                  <c:v>-150.67999839782715</c:v>
                </c:pt>
                <c:pt idx="3">
                  <c:v>-7.9999983310699463E-2</c:v>
                </c:pt>
                <c:pt idx="4">
                  <c:v>-3.0000001192092896E-2</c:v>
                </c:pt>
                <c:pt idx="5">
                  <c:v>-0.53997802734375</c:v>
                </c:pt>
                <c:pt idx="6">
                  <c:v>2.5699996948242188</c:v>
                </c:pt>
                <c:pt idx="7">
                  <c:v>0</c:v>
                </c:pt>
                <c:pt idx="8">
                  <c:v>0</c:v>
                </c:pt>
                <c:pt idx="9">
                  <c:v>-3.2300033569335938</c:v>
                </c:pt>
                <c:pt idx="10">
                  <c:v>-0.42999267578125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33.068543036529661</c:v>
                </c:pt>
                <c:pt idx="1">
                  <c:v>34.297817694063959</c:v>
                </c:pt>
                <c:pt idx="2">
                  <c:v>35.869947488584465</c:v>
                </c:pt>
                <c:pt idx="3">
                  <c:v>34.972552625570778</c:v>
                </c:pt>
                <c:pt idx="4">
                  <c:v>37.396269406392548</c:v>
                </c:pt>
                <c:pt idx="5">
                  <c:v>50.769743150684718</c:v>
                </c:pt>
                <c:pt idx="6">
                  <c:v>50.620752283104892</c:v>
                </c:pt>
                <c:pt idx="7">
                  <c:v>51.278831164383533</c:v>
                </c:pt>
                <c:pt idx="8">
                  <c:v>51.404860958904152</c:v>
                </c:pt>
                <c:pt idx="9">
                  <c:v>52.268790410959063</c:v>
                </c:pt>
                <c:pt idx="10">
                  <c:v>55.069255022831065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47.992516324201119</c:v>
                </c:pt>
                <c:pt idx="1">
                  <c:v>49.497760502283178</c:v>
                </c:pt>
                <c:pt idx="2">
                  <c:v>51.492132420091593</c:v>
                </c:pt>
                <c:pt idx="3">
                  <c:v>50.07003881278542</c:v>
                </c:pt>
                <c:pt idx="4">
                  <c:v>53.229729452054784</c:v>
                </c:pt>
                <c:pt idx="5">
                  <c:v>69.277324315068384</c:v>
                </c:pt>
                <c:pt idx="6">
                  <c:v>69.462996803653098</c:v>
                </c:pt>
                <c:pt idx="7">
                  <c:v>70.366438584474992</c:v>
                </c:pt>
                <c:pt idx="8">
                  <c:v>70.547369178082249</c:v>
                </c:pt>
                <c:pt idx="9">
                  <c:v>72.049039269406066</c:v>
                </c:pt>
                <c:pt idx="10">
                  <c:v>74.925210502282624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14.923973287671458</c:v>
                </c:pt>
                <c:pt idx="1">
                  <c:v>15.19994280821922</c:v>
                </c:pt>
                <c:pt idx="2">
                  <c:v>15.622184931507128</c:v>
                </c:pt>
                <c:pt idx="3">
                  <c:v>15.097486187214642</c:v>
                </c:pt>
                <c:pt idx="4">
                  <c:v>15.833460045662235</c:v>
                </c:pt>
                <c:pt idx="5">
                  <c:v>18.507581164383666</c:v>
                </c:pt>
                <c:pt idx="6">
                  <c:v>18.842244520548206</c:v>
                </c:pt>
                <c:pt idx="7">
                  <c:v>19.087607420091459</c:v>
                </c:pt>
                <c:pt idx="8">
                  <c:v>19.142508219178097</c:v>
                </c:pt>
                <c:pt idx="9">
                  <c:v>19.780248858447003</c:v>
                </c:pt>
                <c:pt idx="10">
                  <c:v>19.855955479451559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A High 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1287.909912109375</c:v>
                </c:pt>
                <c:pt idx="1">
                  <c:v>210.14999389648438</c:v>
                </c:pt>
                <c:pt idx="2">
                  <c:v>976.159912109375</c:v>
                </c:pt>
                <c:pt idx="3">
                  <c:v>80.3699951171875</c:v>
                </c:pt>
                <c:pt idx="4">
                  <c:v>91.5</c:v>
                </c:pt>
                <c:pt idx="5">
                  <c:v>871.9000244140625</c:v>
                </c:pt>
                <c:pt idx="6">
                  <c:v>656.9599609375</c:v>
                </c:pt>
                <c:pt idx="7">
                  <c:v>1297.8199462890625</c:v>
                </c:pt>
                <c:pt idx="8">
                  <c:v>0.93999999761581421</c:v>
                </c:pt>
                <c:pt idx="9">
                  <c:v>2580.860107421875</c:v>
                </c:pt>
                <c:pt idx="10">
                  <c:v>3866.75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A High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1255.320068359375</c:v>
                </c:pt>
                <c:pt idx="1">
                  <c:v>223.33999633789063</c:v>
                </c:pt>
                <c:pt idx="2">
                  <c:v>962.30999755859375</c:v>
                </c:pt>
                <c:pt idx="3">
                  <c:v>77.209999084472656</c:v>
                </c:pt>
                <c:pt idx="4">
                  <c:v>90.029998779296875</c:v>
                </c:pt>
                <c:pt idx="5">
                  <c:v>866.80999755859375</c:v>
                </c:pt>
                <c:pt idx="6">
                  <c:v>725.0999755859375</c:v>
                </c:pt>
                <c:pt idx="7">
                  <c:v>1297.9000244140625</c:v>
                </c:pt>
                <c:pt idx="8">
                  <c:v>1.0399999618530273</c:v>
                </c:pt>
                <c:pt idx="9">
                  <c:v>2292.3798828125</c:v>
                </c:pt>
                <c:pt idx="10">
                  <c:v>3872.260009765625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-32.58984375</c:v>
                </c:pt>
                <c:pt idx="1">
                  <c:v>13.19000244140625</c:v>
                </c:pt>
                <c:pt idx="2">
                  <c:v>-13.84991455078125</c:v>
                </c:pt>
                <c:pt idx="3">
                  <c:v>-3.1599960327148438</c:v>
                </c:pt>
                <c:pt idx="4">
                  <c:v>-1.470001220703125</c:v>
                </c:pt>
                <c:pt idx="5">
                  <c:v>-5.09002685546875</c:v>
                </c:pt>
                <c:pt idx="6">
                  <c:v>68.1400146484375</c:v>
                </c:pt>
                <c:pt idx="7">
                  <c:v>8.0078125E-2</c:v>
                </c:pt>
                <c:pt idx="8">
                  <c:v>9.9999964237213135E-2</c:v>
                </c:pt>
                <c:pt idx="9">
                  <c:v>-288.480224609375</c:v>
                </c:pt>
                <c:pt idx="10">
                  <c:v>5.510009765625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68" zoomScale="90" zoomScaleNormal="90" workbookViewId="0">
      <selection activeCell="C307" sqref="C307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23" style="29" bestFit="1" customWidth="1"/>
    <col min="5" max="5" width="24.1406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86</v>
      </c>
      <c r="E5" s="7" t="s">
        <v>85</v>
      </c>
      <c r="F5" s="7" t="s">
        <v>74</v>
      </c>
    </row>
    <row r="6" spans="3:6" ht="17.25" thickTop="1" x14ac:dyDescent="0.3">
      <c r="C6" s="1" t="s">
        <v>27</v>
      </c>
      <c r="D6" s="9">
        <v>39.799999237060547</v>
      </c>
      <c r="E6" s="26">
        <v>47.44000244140625</v>
      </c>
      <c r="F6" s="26">
        <f>E6-D6</f>
        <v>7.6400032043457031</v>
      </c>
    </row>
    <row r="7" spans="3:6" x14ac:dyDescent="0.3">
      <c r="C7" s="1" t="s">
        <v>60</v>
      </c>
      <c r="D7" s="9">
        <v>20.110000610351563</v>
      </c>
      <c r="E7" s="26">
        <v>21.880001068115234</v>
      </c>
      <c r="F7" s="26">
        <f t="shared" ref="F7:F16" si="0">E7-D7</f>
        <v>1.7700004577636719</v>
      </c>
    </row>
    <row r="8" spans="3:6" x14ac:dyDescent="0.3">
      <c r="C8" s="1" t="s">
        <v>28</v>
      </c>
      <c r="D8" s="9">
        <v>31</v>
      </c>
      <c r="E8" s="26">
        <v>33.5</v>
      </c>
      <c r="F8" s="26">
        <f t="shared" si="0"/>
        <v>2.5</v>
      </c>
    </row>
    <row r="9" spans="3:6" x14ac:dyDescent="0.3">
      <c r="C9" s="1" t="s">
        <v>29</v>
      </c>
      <c r="D9" s="9">
        <v>0.90000003576278687</v>
      </c>
      <c r="E9" s="26">
        <v>1.0699999332427979</v>
      </c>
      <c r="F9" s="26">
        <f t="shared" si="0"/>
        <v>0.16999989748001099</v>
      </c>
    </row>
    <row r="10" spans="3:6" x14ac:dyDescent="0.3">
      <c r="C10" s="1" t="s">
        <v>30</v>
      </c>
      <c r="D10" s="9">
        <v>9.2399997711181641</v>
      </c>
      <c r="E10" s="26">
        <v>10.119999885559082</v>
      </c>
      <c r="F10" s="26">
        <f t="shared" si="0"/>
        <v>0.88000011444091797</v>
      </c>
    </row>
    <row r="11" spans="3:6" x14ac:dyDescent="0.3">
      <c r="C11" s="1" t="s">
        <v>31</v>
      </c>
      <c r="D11" s="9">
        <v>153.04998779296875</v>
      </c>
      <c r="E11" s="26">
        <v>174.88999938964844</v>
      </c>
      <c r="F11" s="26">
        <f t="shared" si="0"/>
        <v>21.840011596679688</v>
      </c>
    </row>
    <row r="12" spans="3:6" x14ac:dyDescent="0.3">
      <c r="C12" s="1" t="s">
        <v>32</v>
      </c>
      <c r="D12" s="9">
        <v>106.63999938964844</v>
      </c>
      <c r="E12" s="26">
        <v>123.46000671386719</v>
      </c>
      <c r="F12" s="26">
        <f t="shared" si="0"/>
        <v>16.82000732421875</v>
      </c>
    </row>
    <row r="13" spans="3:6" x14ac:dyDescent="0.3">
      <c r="C13" s="1" t="s">
        <v>33</v>
      </c>
      <c r="D13" s="9">
        <v>33.970001220703125</v>
      </c>
      <c r="E13" s="26">
        <v>39.739997863769531</v>
      </c>
      <c r="F13" s="26">
        <f t="shared" si="0"/>
        <v>5.7699966430664063</v>
      </c>
    </row>
    <row r="14" spans="3:6" x14ac:dyDescent="0.3">
      <c r="C14" s="1" t="s">
        <v>34</v>
      </c>
      <c r="D14" s="9">
        <v>66.089996337890625</v>
      </c>
      <c r="E14" s="26">
        <v>77.25</v>
      </c>
      <c r="F14" s="26">
        <f t="shared" si="0"/>
        <v>11.160003662109375</v>
      </c>
    </row>
    <row r="15" spans="3:6" x14ac:dyDescent="0.3">
      <c r="C15" s="1" t="s">
        <v>35</v>
      </c>
      <c r="D15" s="9">
        <v>624.6300048828125</v>
      </c>
      <c r="E15" s="26">
        <v>758.30999755859375</v>
      </c>
      <c r="F15" s="26">
        <f t="shared" si="0"/>
        <v>133.67999267578125</v>
      </c>
    </row>
    <row r="16" spans="3:6" ht="17.25" thickBot="1" x14ac:dyDescent="0.35">
      <c r="C16" s="1" t="s">
        <v>36</v>
      </c>
      <c r="D16" s="9">
        <v>318.01998901367188</v>
      </c>
      <c r="E16" s="26">
        <v>373.04998779296875</v>
      </c>
      <c r="F16" s="26">
        <f t="shared" si="0"/>
        <v>55.029998779296875</v>
      </c>
    </row>
    <row r="17" spans="3:6" ht="18" thickTop="1" thickBot="1" x14ac:dyDescent="0.3">
      <c r="C17" s="19" t="s">
        <v>37</v>
      </c>
      <c r="D17" s="7">
        <f t="shared" ref="D17:F17" si="1">SUM(D6:D16)</f>
        <v>1403.4499782919884</v>
      </c>
      <c r="E17" s="7">
        <f t="shared" si="1"/>
        <v>1660.709992647171</v>
      </c>
      <c r="F17" s="7">
        <f t="shared" si="1"/>
        <v>257.26001435518265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Intermediate A High 2025</v>
      </c>
      <c r="E24" s="7" t="str">
        <f>$E$5</f>
        <v>Static Change A High 2025</v>
      </c>
      <c r="F24" s="7" t="s">
        <v>74</v>
      </c>
    </row>
    <row r="25" spans="3:6" ht="17.25" thickTop="1" x14ac:dyDescent="0.3">
      <c r="C25" s="1" t="s">
        <v>27</v>
      </c>
      <c r="D25" s="9">
        <v>22.739999771118164</v>
      </c>
      <c r="E25" s="26">
        <v>25.930000305175781</v>
      </c>
      <c r="F25" s="26">
        <f>E25-D25</f>
        <v>3.1900005340576172</v>
      </c>
    </row>
    <row r="26" spans="3:6" x14ac:dyDescent="0.3">
      <c r="C26" s="1" t="s">
        <v>60</v>
      </c>
      <c r="D26" s="9">
        <v>43.389999389648438</v>
      </c>
      <c r="E26" s="26">
        <v>43.969997406005859</v>
      </c>
      <c r="F26" s="26">
        <f t="shared" ref="F26:F43" si="2">E26-D26</f>
        <v>0.57999801635742188</v>
      </c>
    </row>
    <row r="27" spans="3:6" x14ac:dyDescent="0.3">
      <c r="C27" s="1" t="s">
        <v>28</v>
      </c>
      <c r="D27" s="9">
        <v>341.05999755859375</v>
      </c>
      <c r="E27" s="26">
        <v>377.1199951171875</v>
      </c>
      <c r="F27" s="26">
        <f t="shared" si="2"/>
        <v>36.05999755859375</v>
      </c>
    </row>
    <row r="28" spans="3:6" x14ac:dyDescent="0.3">
      <c r="C28" s="1" t="s">
        <v>29</v>
      </c>
      <c r="D28" s="9">
        <v>6.4099998474121094</v>
      </c>
      <c r="E28" s="26">
        <v>6.9699997901916504</v>
      </c>
      <c r="F28" s="26">
        <f t="shared" si="2"/>
        <v>0.55999994277954102</v>
      </c>
    </row>
    <row r="29" spans="3:6" x14ac:dyDescent="0.3">
      <c r="C29" s="1" t="s">
        <v>30</v>
      </c>
      <c r="D29" s="9">
        <v>4.929999828338623</v>
      </c>
      <c r="E29" s="26">
        <v>5.7600002288818359</v>
      </c>
      <c r="F29" s="26">
        <f t="shared" si="2"/>
        <v>0.83000040054321289</v>
      </c>
    </row>
    <row r="30" spans="3:6" x14ac:dyDescent="0.3">
      <c r="C30" s="1" t="s">
        <v>31</v>
      </c>
      <c r="D30" s="9">
        <v>586.79998779296875</v>
      </c>
      <c r="E30" s="26">
        <v>834.1900634765625</v>
      </c>
      <c r="F30" s="26">
        <f t="shared" si="2"/>
        <v>247.39007568359375</v>
      </c>
    </row>
    <row r="31" spans="3:6" x14ac:dyDescent="0.3">
      <c r="C31" s="1" t="s">
        <v>32</v>
      </c>
      <c r="D31" s="9">
        <v>407.05999755859375</v>
      </c>
      <c r="E31" s="26">
        <v>683.489990234375</v>
      </c>
      <c r="F31" s="26">
        <f t="shared" si="2"/>
        <v>276.42999267578125</v>
      </c>
    </row>
    <row r="32" spans="3:6" x14ac:dyDescent="0.3">
      <c r="C32" s="1" t="s">
        <v>33</v>
      </c>
      <c r="D32" s="9">
        <v>7.059999942779541</v>
      </c>
      <c r="E32" s="26">
        <v>7.1900005340576172</v>
      </c>
      <c r="F32" s="26">
        <f t="shared" si="2"/>
        <v>0.13000059127807617</v>
      </c>
    </row>
    <row r="33" spans="3:6" x14ac:dyDescent="0.3">
      <c r="C33" s="1" t="s">
        <v>34</v>
      </c>
      <c r="D33" s="9">
        <v>0.2199999988079071</v>
      </c>
      <c r="E33" s="26">
        <v>0.36000001430511475</v>
      </c>
      <c r="F33" s="26">
        <f t="shared" si="2"/>
        <v>0.14000001549720764</v>
      </c>
    </row>
    <row r="34" spans="3:6" x14ac:dyDescent="0.3">
      <c r="C34" s="1" t="s">
        <v>35</v>
      </c>
      <c r="D34" s="9">
        <v>1354.669921875</v>
      </c>
      <c r="E34" s="26">
        <v>1864.9100341796875</v>
      </c>
      <c r="F34" s="26">
        <f t="shared" si="2"/>
        <v>510.2401123046875</v>
      </c>
    </row>
    <row r="35" spans="3:6" ht="17.25" thickBot="1" x14ac:dyDescent="0.35">
      <c r="C35" s="1" t="s">
        <v>36</v>
      </c>
      <c r="D35" s="9">
        <v>396.739990234375</v>
      </c>
      <c r="E35" s="26">
        <v>549.3599853515625</v>
      </c>
      <c r="F35" s="26">
        <f t="shared" si="2"/>
        <v>152.6199951171875</v>
      </c>
    </row>
    <row r="36" spans="3:6" ht="18" thickTop="1" thickBot="1" x14ac:dyDescent="0.3">
      <c r="C36" s="19" t="s">
        <v>37</v>
      </c>
      <c r="D36" s="10">
        <v>3171.080078125</v>
      </c>
      <c r="E36" s="10">
        <v>4399.25</v>
      </c>
      <c r="F36" s="10">
        <f t="shared" si="2"/>
        <v>1228.169921875</v>
      </c>
    </row>
    <row r="37" spans="3:6" ht="17.25" thickTop="1" x14ac:dyDescent="0.3">
      <c r="C37" s="1" t="s">
        <v>24</v>
      </c>
      <c r="D37" s="9">
        <v>1094.8798828125</v>
      </c>
      <c r="E37" s="26">
        <v>1121.7501220703125</v>
      </c>
      <c r="F37" s="26">
        <f t="shared" si="2"/>
        <v>26.8702392578125</v>
      </c>
    </row>
    <row r="38" spans="3:6" ht="17.25" thickBot="1" x14ac:dyDescent="0.35">
      <c r="C38" s="1" t="s">
        <v>25</v>
      </c>
      <c r="D38" s="9">
        <v>352.16000366210938</v>
      </c>
      <c r="E38" s="26">
        <v>341.510009765625</v>
      </c>
      <c r="F38" s="26">
        <f t="shared" si="2"/>
        <v>-10.649993896484375</v>
      </c>
    </row>
    <row r="39" spans="3:6" ht="18" thickTop="1" thickBot="1" x14ac:dyDescent="0.3">
      <c r="C39" s="19" t="s">
        <v>26</v>
      </c>
      <c r="D39" s="10">
        <v>3913.830078125</v>
      </c>
      <c r="E39" s="10">
        <v>5179.47998046875</v>
      </c>
      <c r="F39" s="10">
        <f t="shared" si="2"/>
        <v>1265.64990234375</v>
      </c>
    </row>
    <row r="40" spans="3:6" ht="17.25" thickTop="1" x14ac:dyDescent="0.3">
      <c r="C40" s="1" t="s">
        <v>75</v>
      </c>
      <c r="D40" s="9">
        <v>1644.1500244140625</v>
      </c>
      <c r="E40" s="26">
        <v>1649.8699951171875</v>
      </c>
      <c r="F40" s="26">
        <f t="shared" si="2"/>
        <v>5.719970703125</v>
      </c>
    </row>
    <row r="41" spans="3:6" x14ac:dyDescent="0.3">
      <c r="C41" s="1" t="s">
        <v>76</v>
      </c>
      <c r="D41" s="9">
        <v>21848.44140625</v>
      </c>
      <c r="E41" s="26">
        <v>21906.54296875</v>
      </c>
      <c r="F41" s="26">
        <f t="shared" si="2"/>
        <v>58.1015625</v>
      </c>
    </row>
    <row r="42" spans="3:6" ht="17.25" thickBot="1" x14ac:dyDescent="0.35">
      <c r="C42" s="1" t="s">
        <v>77</v>
      </c>
      <c r="D42" s="9">
        <v>3288.15966796875</v>
      </c>
      <c r="E42" s="26">
        <v>3309.8701171875</v>
      </c>
      <c r="F42" s="26">
        <f t="shared" si="2"/>
        <v>21.71044921875</v>
      </c>
    </row>
    <row r="43" spans="3:6" ht="18" thickTop="1" thickBot="1" x14ac:dyDescent="0.3">
      <c r="C43" s="19" t="s">
        <v>38</v>
      </c>
      <c r="D43" s="11">
        <f>D36+D40+D41+D42</f>
        <v>29951.831176757813</v>
      </c>
      <c r="E43" s="11">
        <f>E36+E40+E41+E42</f>
        <v>31265.533081054688</v>
      </c>
      <c r="F43" s="11">
        <f t="shared" si="2"/>
        <v>1313.701904296875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A High 2025</v>
      </c>
      <c r="E48" s="7" t="str">
        <f>$E$5</f>
        <v>Static Change A High 2025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22665.060546875</v>
      </c>
      <c r="E49" s="9">
        <v>22625.869140625</v>
      </c>
      <c r="F49" s="9">
        <f>E49-D49</f>
        <v>-39.19140625</v>
      </c>
    </row>
    <row r="50" spans="3:6" s="5" customFormat="1" x14ac:dyDescent="0.25">
      <c r="C50" s="1" t="s">
        <v>60</v>
      </c>
      <c r="D50" s="9">
        <v>4998.1298828125</v>
      </c>
      <c r="E50" s="9">
        <v>5002.52001953125</v>
      </c>
      <c r="F50" s="9">
        <f t="shared" ref="F50:F65" si="3">E50-D50</f>
        <v>4.39013671875</v>
      </c>
    </row>
    <row r="51" spans="3:6" s="5" customFormat="1" x14ac:dyDescent="0.25">
      <c r="C51" s="1" t="s">
        <v>28</v>
      </c>
      <c r="D51" s="9">
        <v>32588.62109375</v>
      </c>
      <c r="E51" s="9">
        <v>32244.291015625</v>
      </c>
      <c r="F51" s="9">
        <f t="shared" si="3"/>
        <v>-344.330078125</v>
      </c>
    </row>
    <row r="52" spans="3:6" s="5" customFormat="1" x14ac:dyDescent="0.25">
      <c r="C52" s="1" t="s">
        <v>29</v>
      </c>
      <c r="D52" s="9">
        <v>9818.4306640625</v>
      </c>
      <c r="E52" s="9">
        <v>9795.9794921875</v>
      </c>
      <c r="F52" s="9">
        <f t="shared" si="3"/>
        <v>-22.451171875</v>
      </c>
    </row>
    <row r="53" spans="3:6" s="5" customFormat="1" x14ac:dyDescent="0.25">
      <c r="C53" s="1" t="s">
        <v>30</v>
      </c>
      <c r="D53" s="9">
        <v>6777.19970703125</v>
      </c>
      <c r="E53" s="9">
        <v>6771.47998046875</v>
      </c>
      <c r="F53" s="9">
        <f t="shared" si="3"/>
        <v>-5.7197265625</v>
      </c>
    </row>
    <row r="54" spans="3:6" s="5" customFormat="1" x14ac:dyDescent="0.25">
      <c r="C54" s="1" t="s">
        <v>31</v>
      </c>
      <c r="D54" s="9">
        <v>16099.37109375</v>
      </c>
      <c r="E54" s="9">
        <v>15858.580078125</v>
      </c>
      <c r="F54" s="9">
        <f t="shared" si="3"/>
        <v>-240.791015625</v>
      </c>
    </row>
    <row r="55" spans="3:6" s="5" customFormat="1" x14ac:dyDescent="0.25">
      <c r="C55" s="1" t="s">
        <v>32</v>
      </c>
      <c r="D55" s="9">
        <v>9404.6201171875</v>
      </c>
      <c r="E55" s="9">
        <v>10532.0703125</v>
      </c>
      <c r="F55" s="9">
        <f t="shared" si="3"/>
        <v>1127.4501953125</v>
      </c>
    </row>
    <row r="56" spans="3:6" s="5" customFormat="1" x14ac:dyDescent="0.25">
      <c r="C56" s="1" t="s">
        <v>33</v>
      </c>
      <c r="D56" s="9">
        <v>467.83001708984375</v>
      </c>
      <c r="E56" s="9">
        <v>468.32003784179688</v>
      </c>
      <c r="F56" s="9">
        <f t="shared" si="3"/>
        <v>0.490020751953125</v>
      </c>
    </row>
    <row r="57" spans="3:6" s="5" customFormat="1" x14ac:dyDescent="0.25">
      <c r="C57" s="1" t="s">
        <v>34</v>
      </c>
      <c r="D57" s="9">
        <v>98.950004577636719</v>
      </c>
      <c r="E57" s="9">
        <v>99.569999694824219</v>
      </c>
      <c r="F57" s="9">
        <f t="shared" si="3"/>
        <v>0.6199951171875</v>
      </c>
    </row>
    <row r="58" spans="3:6" s="5" customFormat="1" x14ac:dyDescent="0.25">
      <c r="C58" s="1" t="s">
        <v>35</v>
      </c>
      <c r="D58" s="9">
        <v>24573.55078125</v>
      </c>
      <c r="E58" s="9">
        <v>23395.400390625</v>
      </c>
      <c r="F58" s="9">
        <f t="shared" si="3"/>
        <v>-1178.150390625</v>
      </c>
    </row>
    <row r="59" spans="3:6" s="5" customFormat="1" ht="17.25" thickBot="1" x14ac:dyDescent="0.3">
      <c r="C59" s="1" t="s">
        <v>36</v>
      </c>
      <c r="D59" s="9">
        <v>8185.3203125</v>
      </c>
      <c r="E59" s="9">
        <v>8019.10009765625</v>
      </c>
      <c r="F59" s="9">
        <f t="shared" si="3"/>
        <v>-166.22021484375</v>
      </c>
    </row>
    <row r="60" spans="3:6" s="5" customFormat="1" ht="18" thickTop="1" thickBot="1" x14ac:dyDescent="0.3">
      <c r="C60" s="14" t="s">
        <v>37</v>
      </c>
      <c r="D60" s="10">
        <v>135677.09375</v>
      </c>
      <c r="E60" s="10">
        <v>134813.1875</v>
      </c>
      <c r="F60" s="10">
        <f t="shared" si="3"/>
        <v>-863.90625</v>
      </c>
    </row>
    <row r="61" spans="3:6" s="5" customFormat="1" ht="17.25" thickTop="1" x14ac:dyDescent="0.25">
      <c r="C61" s="15" t="s">
        <v>4</v>
      </c>
      <c r="D61" s="9">
        <v>135827.109375</v>
      </c>
      <c r="E61" s="24">
        <v>135862.296875</v>
      </c>
      <c r="F61" s="24">
        <f t="shared" si="3"/>
        <v>35.1875</v>
      </c>
    </row>
    <row r="62" spans="3:6" s="5" customFormat="1" x14ac:dyDescent="0.25">
      <c r="C62" s="15" t="s">
        <v>5</v>
      </c>
      <c r="D62" s="9">
        <v>834389.3125</v>
      </c>
      <c r="E62" s="24">
        <v>834520.25</v>
      </c>
      <c r="F62" s="24">
        <f t="shared" si="3"/>
        <v>130.9375</v>
      </c>
    </row>
    <row r="63" spans="3:6" s="5" customFormat="1" x14ac:dyDescent="0.25">
      <c r="C63" s="15" t="s">
        <v>6</v>
      </c>
      <c r="D63" s="9">
        <v>100308.3671875</v>
      </c>
      <c r="E63" s="24">
        <v>100608.578125</v>
      </c>
      <c r="F63" s="24">
        <f t="shared" si="3"/>
        <v>300.2109375</v>
      </c>
    </row>
    <row r="64" spans="3:6" s="5" customFormat="1" ht="17.25" thickBot="1" x14ac:dyDescent="0.3">
      <c r="C64" s="15" t="s">
        <v>39</v>
      </c>
      <c r="D64" s="9">
        <v>25960.05859375</v>
      </c>
      <c r="E64" s="24">
        <v>25958.970703125</v>
      </c>
      <c r="F64" s="24">
        <f t="shared" si="3"/>
        <v>-1.087890625</v>
      </c>
    </row>
    <row r="65" spans="1:6" s="5" customFormat="1" ht="18" thickTop="1" thickBot="1" x14ac:dyDescent="0.3">
      <c r="C65" s="14" t="s">
        <v>38</v>
      </c>
      <c r="D65" s="11">
        <f>SUM(D60:D64)</f>
        <v>1232161.94140625</v>
      </c>
      <c r="E65" s="11">
        <f>SUM(E60:E64)</f>
        <v>1231763.283203125</v>
      </c>
      <c r="F65" s="11">
        <f t="shared" si="3"/>
        <v>-398.658203125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Intermediate A High 2025</v>
      </c>
      <c r="E71" s="7" t="str">
        <f>$E$5</f>
        <v>Static Change A High 2025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4808.5400390625</v>
      </c>
      <c r="E72" s="9">
        <v>4930.6103515625</v>
      </c>
      <c r="F72" s="9">
        <f>E72-D72</f>
        <v>122.0703125</v>
      </c>
    </row>
    <row r="73" spans="1:6" s="5" customFormat="1" x14ac:dyDescent="0.25">
      <c r="A73" s="4"/>
      <c r="C73" s="1" t="s">
        <v>22</v>
      </c>
      <c r="D73" s="9">
        <v>2379.639892578125</v>
      </c>
      <c r="E73" s="9">
        <v>2417.429931640625</v>
      </c>
      <c r="F73" s="9">
        <f t="shared" ref="F73:F82" si="4">E73-D73</f>
        <v>37.7900390625</v>
      </c>
    </row>
    <row r="74" spans="1:6" s="5" customFormat="1" x14ac:dyDescent="0.25">
      <c r="A74" s="4"/>
      <c r="C74" s="1" t="s">
        <v>17</v>
      </c>
      <c r="D74" s="9">
        <v>4226.14990234375</v>
      </c>
      <c r="E74" s="9">
        <v>4288.5703125</v>
      </c>
      <c r="F74" s="9">
        <f t="shared" si="4"/>
        <v>62.42041015625</v>
      </c>
    </row>
    <row r="75" spans="1:6" s="5" customFormat="1" x14ac:dyDescent="0.25">
      <c r="A75" s="4"/>
      <c r="C75" s="1" t="s">
        <v>3</v>
      </c>
      <c r="D75" s="9">
        <v>1135.1700439453125</v>
      </c>
      <c r="E75" s="9">
        <v>1264.260009765625</v>
      </c>
      <c r="F75" s="9">
        <f t="shared" si="4"/>
        <v>129.0899658203125</v>
      </c>
    </row>
    <row r="76" spans="1:6" s="5" customFormat="1" x14ac:dyDescent="0.25">
      <c r="A76" s="4"/>
      <c r="C76" s="1" t="s">
        <v>23</v>
      </c>
      <c r="D76" s="9">
        <v>-2967.820068359375</v>
      </c>
      <c r="E76" s="9">
        <v>-2818.900146484375</v>
      </c>
      <c r="F76" s="9">
        <f t="shared" si="4"/>
        <v>148.919921875</v>
      </c>
    </row>
    <row r="77" spans="1:6" s="5" customFormat="1" x14ac:dyDescent="0.25">
      <c r="A77" s="4"/>
      <c r="C77" s="1" t="s">
        <v>18</v>
      </c>
      <c r="D77" s="9">
        <v>1557.169921875</v>
      </c>
      <c r="E77" s="9">
        <v>1641.06982421875</v>
      </c>
      <c r="F77" s="9">
        <f t="shared" si="4"/>
        <v>83.89990234375</v>
      </c>
    </row>
    <row r="78" spans="1:6" s="5" customFormat="1" x14ac:dyDescent="0.25">
      <c r="A78" s="4"/>
      <c r="C78" s="1" t="s">
        <v>40</v>
      </c>
      <c r="D78" s="9">
        <v>384.75003051757813</v>
      </c>
      <c r="E78" s="9">
        <v>488.04000854492188</v>
      </c>
      <c r="F78" s="9">
        <f t="shared" si="4"/>
        <v>103.28997802734375</v>
      </c>
    </row>
    <row r="79" spans="1:6" s="5" customFormat="1" x14ac:dyDescent="0.25">
      <c r="A79" s="4"/>
      <c r="C79" s="1" t="s">
        <v>19</v>
      </c>
      <c r="D79" s="9">
        <v>-1310.179931640625</v>
      </c>
      <c r="E79" s="9">
        <v>-1182.2900390625</v>
      </c>
      <c r="F79" s="9">
        <f t="shared" si="4"/>
        <v>127.889892578125</v>
      </c>
    </row>
    <row r="80" spans="1:6" s="5" customFormat="1" x14ac:dyDescent="0.25">
      <c r="A80" s="4"/>
      <c r="C80" s="1" t="s">
        <v>20</v>
      </c>
      <c r="D80" s="9">
        <v>10330.3408203125</v>
      </c>
      <c r="E80" s="9">
        <v>10330.3408203125</v>
      </c>
      <c r="F80" s="9">
        <f t="shared" si="4"/>
        <v>0</v>
      </c>
    </row>
    <row r="81" spans="1:6" s="5" customFormat="1" ht="17.25" thickBot="1" x14ac:dyDescent="0.3">
      <c r="A81" s="4"/>
      <c r="C81" s="1" t="s">
        <v>21</v>
      </c>
      <c r="D81" s="9">
        <v>1002.9299926757813</v>
      </c>
      <c r="E81" s="9">
        <v>1002.9599609375</v>
      </c>
      <c r="F81" s="9">
        <f t="shared" si="4"/>
        <v>2.996826171875E-2</v>
      </c>
    </row>
    <row r="82" spans="1:6" s="5" customFormat="1" ht="18" thickTop="1" thickBot="1" x14ac:dyDescent="0.3">
      <c r="A82" s="4"/>
      <c r="C82" s="19" t="s">
        <v>7</v>
      </c>
      <c r="D82" s="10">
        <v>21546.689453125</v>
      </c>
      <c r="E82" s="10">
        <v>22362.08984375</v>
      </c>
      <c r="F82" s="10">
        <f t="shared" si="4"/>
        <v>815.400390625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A High 2025</v>
      </c>
      <c r="E90" s="7" t="str">
        <f>$E$5</f>
        <v>Static Change A High 2025</v>
      </c>
      <c r="F90" s="7" t="s">
        <v>74</v>
      </c>
    </row>
    <row r="91" spans="1:6" s="5" customFormat="1" ht="17.25" thickTop="1" x14ac:dyDescent="0.25">
      <c r="C91" s="1" t="s">
        <v>27</v>
      </c>
      <c r="D91" s="9">
        <v>716.26995849609375</v>
      </c>
      <c r="E91" s="9">
        <v>1041.60009765625</v>
      </c>
      <c r="F91" s="9">
        <f>E91-D91</f>
        <v>325.33013916015625</v>
      </c>
    </row>
    <row r="92" spans="1:6" s="5" customFormat="1" x14ac:dyDescent="0.25">
      <c r="C92" s="1" t="s">
        <v>60</v>
      </c>
      <c r="D92" s="9">
        <v>171.69999694824219</v>
      </c>
      <c r="E92" s="9">
        <v>247.52999877929688</v>
      </c>
      <c r="F92" s="9">
        <f t="shared" ref="F92:F102" si="5">E92-D92</f>
        <v>75.830001831054688</v>
      </c>
    </row>
    <row r="93" spans="1:6" s="5" customFormat="1" x14ac:dyDescent="0.25">
      <c r="C93" s="1" t="s">
        <v>28</v>
      </c>
      <c r="D93" s="9">
        <v>1117.159912109375</v>
      </c>
      <c r="E93" s="9">
        <v>1580.7099609375</v>
      </c>
      <c r="F93" s="9">
        <f t="shared" si="5"/>
        <v>463.550048828125</v>
      </c>
    </row>
    <row r="94" spans="1:6" s="5" customFormat="1" x14ac:dyDescent="0.25">
      <c r="C94" s="1" t="s">
        <v>29</v>
      </c>
      <c r="D94" s="9">
        <v>333.10000610351563</v>
      </c>
      <c r="E94" s="9">
        <v>475.6400146484375</v>
      </c>
      <c r="F94" s="9">
        <f t="shared" si="5"/>
        <v>142.54000854492188</v>
      </c>
    </row>
    <row r="95" spans="1:6" s="5" customFormat="1" x14ac:dyDescent="0.25">
      <c r="C95" s="1" t="s">
        <v>30</v>
      </c>
      <c r="D95" s="9">
        <v>242.56997680664063</v>
      </c>
      <c r="E95" s="9">
        <v>346.489990234375</v>
      </c>
      <c r="F95" s="9">
        <f t="shared" si="5"/>
        <v>103.92001342773438</v>
      </c>
    </row>
    <row r="96" spans="1:6" s="5" customFormat="1" x14ac:dyDescent="0.25">
      <c r="C96" s="1" t="s">
        <v>31</v>
      </c>
      <c r="D96" s="9">
        <v>818.21002197265625</v>
      </c>
      <c r="E96" s="9">
        <v>1132.239990234375</v>
      </c>
      <c r="F96" s="9">
        <f t="shared" si="5"/>
        <v>314.02996826171875</v>
      </c>
    </row>
    <row r="97" spans="3:6" s="5" customFormat="1" x14ac:dyDescent="0.25">
      <c r="C97" s="1" t="s">
        <v>32</v>
      </c>
      <c r="D97" s="9">
        <v>455.89999389648438</v>
      </c>
      <c r="E97" s="9">
        <v>727.1600341796875</v>
      </c>
      <c r="F97" s="9">
        <f t="shared" si="5"/>
        <v>271.26004028320313</v>
      </c>
    </row>
    <row r="98" spans="3:6" s="5" customFormat="1" x14ac:dyDescent="0.25">
      <c r="C98" s="1" t="s">
        <v>33</v>
      </c>
      <c r="D98" s="9">
        <v>23.770000457763672</v>
      </c>
      <c r="E98" s="9">
        <v>32.740001678466797</v>
      </c>
      <c r="F98" s="9">
        <f t="shared" si="5"/>
        <v>8.970001220703125</v>
      </c>
    </row>
    <row r="99" spans="3:6" s="5" customFormat="1" x14ac:dyDescent="0.25">
      <c r="C99" s="1" t="s">
        <v>34</v>
      </c>
      <c r="D99" s="9">
        <v>5.25</v>
      </c>
      <c r="E99" s="9">
        <v>7.2200002670288086</v>
      </c>
      <c r="F99" s="9">
        <f t="shared" si="5"/>
        <v>1.9700002670288086</v>
      </c>
    </row>
    <row r="100" spans="3:6" s="5" customFormat="1" x14ac:dyDescent="0.25">
      <c r="C100" s="1" t="s">
        <v>35</v>
      </c>
      <c r="D100" s="9">
        <v>1330.3099365234375</v>
      </c>
      <c r="E100" s="9">
        <v>1770.9599609375</v>
      </c>
      <c r="F100" s="9">
        <f t="shared" si="5"/>
        <v>440.6500244140625</v>
      </c>
    </row>
    <row r="101" spans="3:6" s="5" customFormat="1" ht="17.25" thickBot="1" x14ac:dyDescent="0.3">
      <c r="C101" s="1" t="s">
        <v>36</v>
      </c>
      <c r="D101" s="9">
        <v>467.31997680664063</v>
      </c>
      <c r="E101" s="9">
        <v>636.52001953125</v>
      </c>
      <c r="F101" s="9">
        <f t="shared" si="5"/>
        <v>169.20004272460938</v>
      </c>
    </row>
    <row r="102" spans="3:6" s="5" customFormat="1" ht="18" thickTop="1" thickBot="1" x14ac:dyDescent="0.3">
      <c r="C102" s="19" t="s">
        <v>37</v>
      </c>
      <c r="D102" s="11">
        <v>5681.56005859375</v>
      </c>
      <c r="E102" s="11">
        <v>7998.810546875</v>
      </c>
      <c r="F102" s="10">
        <f t="shared" si="5"/>
        <v>2317.25048828125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Intermediate A High 2025</v>
      </c>
      <c r="E111" s="7" t="str">
        <f>$E$5</f>
        <v>Static Change A High 2025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502.6400146484375</v>
      </c>
      <c r="E112" s="9">
        <v>734.77001953125</v>
      </c>
      <c r="F112" s="9">
        <f>E112-D112</f>
        <v>232.1300048828125</v>
      </c>
    </row>
    <row r="113" spans="3:6" s="5" customFormat="1" x14ac:dyDescent="0.25">
      <c r="C113" s="1" t="s">
        <v>60</v>
      </c>
      <c r="D113" s="9">
        <v>339.08999633789063</v>
      </c>
      <c r="E113" s="9">
        <v>493.57000732421875</v>
      </c>
      <c r="F113" s="9">
        <f t="shared" ref="F113:F123" si="6">E113-D113</f>
        <v>154.48001098632813</v>
      </c>
    </row>
    <row r="114" spans="3:6" s="5" customFormat="1" x14ac:dyDescent="0.25">
      <c r="C114" s="1" t="s">
        <v>28</v>
      </c>
      <c r="D114" s="9">
        <v>558</v>
      </c>
      <c r="E114" s="9">
        <v>805.8699951171875</v>
      </c>
      <c r="F114" s="9">
        <f t="shared" si="6"/>
        <v>247.8699951171875</v>
      </c>
    </row>
    <row r="115" spans="3:6" s="5" customFormat="1" x14ac:dyDescent="0.25">
      <c r="C115" s="1" t="s">
        <v>29</v>
      </c>
      <c r="D115" s="9">
        <v>210.22000122070313</v>
      </c>
      <c r="E115" s="9">
        <v>301.38998413085938</v>
      </c>
      <c r="F115" s="9">
        <f t="shared" si="6"/>
        <v>91.16998291015625</v>
      </c>
    </row>
    <row r="116" spans="3:6" s="5" customFormat="1" x14ac:dyDescent="0.25">
      <c r="C116" s="1" t="s">
        <v>30</v>
      </c>
      <c r="D116" s="9">
        <v>250.50001525878906</v>
      </c>
      <c r="E116" s="9">
        <v>358.46002197265625</v>
      </c>
      <c r="F116" s="9">
        <f t="shared" si="6"/>
        <v>107.96000671386719</v>
      </c>
    </row>
    <row r="117" spans="3:6" s="5" customFormat="1" x14ac:dyDescent="0.25">
      <c r="C117" s="1" t="s">
        <v>31</v>
      </c>
      <c r="D117" s="9">
        <v>615.01995849609375</v>
      </c>
      <c r="E117" s="9">
        <v>841.219970703125</v>
      </c>
      <c r="F117" s="9">
        <f t="shared" si="6"/>
        <v>226.20001220703125</v>
      </c>
    </row>
    <row r="118" spans="3:6" s="5" customFormat="1" x14ac:dyDescent="0.25">
      <c r="C118" s="1" t="s">
        <v>32</v>
      </c>
      <c r="D118" s="9">
        <v>500.17001342773438</v>
      </c>
      <c r="E118" s="9">
        <v>691.3699951171875</v>
      </c>
      <c r="F118" s="9">
        <f t="shared" si="6"/>
        <v>191.19998168945313</v>
      </c>
    </row>
    <row r="119" spans="3:6" s="5" customFormat="1" x14ac:dyDescent="0.25">
      <c r="C119" s="1" t="s">
        <v>33</v>
      </c>
      <c r="D119" s="9">
        <v>149.1199951171875</v>
      </c>
      <c r="E119" s="9">
        <v>205.54998779296875</v>
      </c>
      <c r="F119" s="9">
        <f t="shared" si="6"/>
        <v>56.42999267578125</v>
      </c>
    </row>
    <row r="120" spans="3:6" s="5" customFormat="1" x14ac:dyDescent="0.25">
      <c r="C120" s="1" t="s">
        <v>34</v>
      </c>
      <c r="D120" s="9">
        <v>305.95999145507813</v>
      </c>
      <c r="E120" s="9">
        <v>423.1400146484375</v>
      </c>
      <c r="F120" s="9">
        <f t="shared" si="6"/>
        <v>117.18002319335938</v>
      </c>
    </row>
    <row r="121" spans="3:6" s="5" customFormat="1" x14ac:dyDescent="0.25">
      <c r="C121" s="1" t="s">
        <v>35</v>
      </c>
      <c r="D121" s="9">
        <v>2763.699951171875</v>
      </c>
      <c r="E121" s="9">
        <v>3846.68994140625</v>
      </c>
      <c r="F121" s="9">
        <f t="shared" si="6"/>
        <v>1082.989990234375</v>
      </c>
    </row>
    <row r="122" spans="3:6" s="5" customFormat="1" ht="17.25" thickBot="1" x14ac:dyDescent="0.3">
      <c r="C122" s="1" t="s">
        <v>36</v>
      </c>
      <c r="D122" s="9">
        <v>1195.6700439453125</v>
      </c>
      <c r="E122" s="9">
        <v>1642.679931640625</v>
      </c>
      <c r="F122" s="9">
        <f t="shared" si="6"/>
        <v>447.0098876953125</v>
      </c>
    </row>
    <row r="123" spans="3:6" s="5" customFormat="1" ht="18" thickTop="1" thickBot="1" x14ac:dyDescent="0.3">
      <c r="C123" s="19" t="s">
        <v>37</v>
      </c>
      <c r="D123" s="11">
        <v>7390.08984375</v>
      </c>
      <c r="E123" s="11">
        <v>10344.7099609375</v>
      </c>
      <c r="F123" s="10">
        <f t="shared" si="6"/>
        <v>2954.6201171875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Intermediate A High 2025</v>
      </c>
      <c r="E130" s="7" t="str">
        <f>$E$5</f>
        <v>Static Change A High 2025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33.068543036529661</v>
      </c>
      <c r="E131" s="22">
        <v>47.992516324201119</v>
      </c>
      <c r="F131" s="22">
        <f>E131-D131</f>
        <v>14.923973287671458</v>
      </c>
    </row>
    <row r="132" spans="3:6" s="5" customFormat="1" x14ac:dyDescent="0.25">
      <c r="C132" s="1" t="s">
        <v>60</v>
      </c>
      <c r="D132" s="22">
        <v>34.297817694063959</v>
      </c>
      <c r="E132" s="22">
        <v>49.497760502283178</v>
      </c>
      <c r="F132" s="22">
        <f t="shared" ref="F132:F142" si="7">E132-D132</f>
        <v>15.19994280821922</v>
      </c>
    </row>
    <row r="133" spans="3:6" s="5" customFormat="1" x14ac:dyDescent="0.25">
      <c r="C133" s="1" t="s">
        <v>28</v>
      </c>
      <c r="D133" s="22">
        <v>35.869947488584465</v>
      </c>
      <c r="E133" s="22">
        <v>51.492132420091593</v>
      </c>
      <c r="F133" s="22">
        <f t="shared" si="7"/>
        <v>15.622184931507128</v>
      </c>
    </row>
    <row r="134" spans="3:6" s="5" customFormat="1" x14ac:dyDescent="0.25">
      <c r="C134" s="1" t="s">
        <v>29</v>
      </c>
      <c r="D134" s="22">
        <v>34.972552625570778</v>
      </c>
      <c r="E134" s="22">
        <v>50.07003881278542</v>
      </c>
      <c r="F134" s="22">
        <f t="shared" si="7"/>
        <v>15.097486187214642</v>
      </c>
    </row>
    <row r="135" spans="3:6" s="5" customFormat="1" x14ac:dyDescent="0.25">
      <c r="C135" s="1" t="s">
        <v>30</v>
      </c>
      <c r="D135" s="22">
        <v>37.396269406392548</v>
      </c>
      <c r="E135" s="22">
        <v>53.229729452054784</v>
      </c>
      <c r="F135" s="22">
        <f t="shared" si="7"/>
        <v>15.833460045662235</v>
      </c>
    </row>
    <row r="136" spans="3:6" s="5" customFormat="1" x14ac:dyDescent="0.25">
      <c r="C136" s="1" t="s">
        <v>31</v>
      </c>
      <c r="D136" s="22">
        <v>50.769743150684718</v>
      </c>
      <c r="E136" s="22">
        <v>69.277324315068384</v>
      </c>
      <c r="F136" s="22">
        <f t="shared" si="7"/>
        <v>18.507581164383666</v>
      </c>
    </row>
    <row r="137" spans="3:6" s="5" customFormat="1" x14ac:dyDescent="0.25">
      <c r="C137" s="1" t="s">
        <v>32</v>
      </c>
      <c r="D137" s="22">
        <v>50.620752283104892</v>
      </c>
      <c r="E137" s="22">
        <v>69.462996803653098</v>
      </c>
      <c r="F137" s="22">
        <f t="shared" si="7"/>
        <v>18.842244520548206</v>
      </c>
    </row>
    <row r="138" spans="3:6" s="5" customFormat="1" x14ac:dyDescent="0.25">
      <c r="C138" s="1" t="s">
        <v>33</v>
      </c>
      <c r="D138" s="22">
        <v>51.278831164383533</v>
      </c>
      <c r="E138" s="22">
        <v>70.366438584474992</v>
      </c>
      <c r="F138" s="22">
        <f t="shared" si="7"/>
        <v>19.087607420091459</v>
      </c>
    </row>
    <row r="139" spans="3:6" s="5" customFormat="1" x14ac:dyDescent="0.25">
      <c r="C139" s="1" t="s">
        <v>34</v>
      </c>
      <c r="D139" s="22">
        <v>51.404860958904152</v>
      </c>
      <c r="E139" s="22">
        <v>70.547369178082249</v>
      </c>
      <c r="F139" s="22">
        <f t="shared" si="7"/>
        <v>19.142508219178097</v>
      </c>
    </row>
    <row r="140" spans="3:6" s="5" customFormat="1" x14ac:dyDescent="0.25">
      <c r="C140" s="1" t="s">
        <v>35</v>
      </c>
      <c r="D140" s="22">
        <v>52.268790410959063</v>
      </c>
      <c r="E140" s="22">
        <v>72.049039269406066</v>
      </c>
      <c r="F140" s="22">
        <f t="shared" si="7"/>
        <v>19.780248858447003</v>
      </c>
    </row>
    <row r="141" spans="3:6" s="5" customFormat="1" ht="17.25" thickBot="1" x14ac:dyDescent="0.3">
      <c r="C141" s="2" t="s">
        <v>36</v>
      </c>
      <c r="D141" s="22">
        <v>55.069255022831065</v>
      </c>
      <c r="E141" s="22">
        <v>74.925210502282624</v>
      </c>
      <c r="F141" s="22">
        <f t="shared" si="7"/>
        <v>19.855955479451559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44.27430574927353</v>
      </c>
      <c r="E142" s="23">
        <f t="shared" si="8"/>
        <v>61.719141469489408</v>
      </c>
      <c r="F142" s="23">
        <f t="shared" si="7"/>
        <v>17.444835720215877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Intermediate A High 2025</v>
      </c>
      <c r="E150" s="7" t="str">
        <f>$E$5</f>
        <v>Static Change A High 2025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87.870002746582031</v>
      </c>
      <c r="E151" s="8">
        <v>87.67999267578125</v>
      </c>
      <c r="F151" s="8">
        <f>E151-D151</f>
        <v>-0.19001007080078125</v>
      </c>
    </row>
    <row r="152" spans="3:6" s="5" customFormat="1" x14ac:dyDescent="0.25">
      <c r="C152" s="1" t="s">
        <v>60</v>
      </c>
      <c r="D152" s="8">
        <v>8.999999612569809E-2</v>
      </c>
      <c r="E152" s="8">
        <v>7.0000000298023224E-2</v>
      </c>
      <c r="F152" s="8">
        <f t="shared" ref="F152:F162" si="9">E152-D152</f>
        <v>-1.9999995827674866E-2</v>
      </c>
    </row>
    <row r="153" spans="3:6" s="5" customFormat="1" x14ac:dyDescent="0.25">
      <c r="C153" s="1" t="s">
        <v>28</v>
      </c>
      <c r="D153" s="8">
        <v>177.16999816894531</v>
      </c>
      <c r="E153" s="8">
        <v>26.489999771118164</v>
      </c>
      <c r="F153" s="8">
        <f t="shared" si="9"/>
        <v>-150.67999839782715</v>
      </c>
    </row>
    <row r="154" spans="3:6" s="5" customFormat="1" x14ac:dyDescent="0.25">
      <c r="C154" s="1" t="s">
        <v>29</v>
      </c>
      <c r="D154" s="8">
        <v>0.24999998509883881</v>
      </c>
      <c r="E154" s="8">
        <v>0.17000000178813934</v>
      </c>
      <c r="F154" s="8">
        <f t="shared" si="9"/>
        <v>-7.9999983310699463E-2</v>
      </c>
    </row>
    <row r="155" spans="3:6" s="5" customFormat="1" x14ac:dyDescent="0.25">
      <c r="C155" s="1" t="s">
        <v>30</v>
      </c>
      <c r="D155" s="8">
        <v>0.15000000596046448</v>
      </c>
      <c r="E155" s="8">
        <v>0.12000000476837158</v>
      </c>
      <c r="F155" s="8">
        <f t="shared" si="9"/>
        <v>-3.0000001192092896E-2</v>
      </c>
    </row>
    <row r="156" spans="3:6" s="5" customFormat="1" x14ac:dyDescent="0.25">
      <c r="C156" s="1" t="s">
        <v>31</v>
      </c>
      <c r="D156" s="8">
        <v>322.81997680664063</v>
      </c>
      <c r="E156" s="8">
        <v>322.27999877929688</v>
      </c>
      <c r="F156" s="8">
        <f t="shared" si="9"/>
        <v>-0.53997802734375</v>
      </c>
    </row>
    <row r="157" spans="3:6" s="5" customFormat="1" x14ac:dyDescent="0.25">
      <c r="C157" s="1" t="s">
        <v>32</v>
      </c>
      <c r="D157" s="8">
        <v>36.979999542236328</v>
      </c>
      <c r="E157" s="8">
        <v>39.549999237060547</v>
      </c>
      <c r="F157" s="8">
        <f t="shared" si="9"/>
        <v>2.5699996948242188</v>
      </c>
    </row>
    <row r="158" spans="3:6" s="5" customFormat="1" x14ac:dyDescent="0.25">
      <c r="C158" s="1" t="s">
        <v>33</v>
      </c>
      <c r="D158" s="8">
        <v>331.969970703125</v>
      </c>
      <c r="E158" s="8">
        <v>331.969970703125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3.9999999105930328E-2</v>
      </c>
      <c r="E159" s="8">
        <v>3.9999999105930328E-2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60.730003356933594</v>
      </c>
      <c r="E160" s="8">
        <v>57.5</v>
      </c>
      <c r="F160" s="8">
        <f t="shared" si="9"/>
        <v>-3.2300033569335938</v>
      </c>
    </row>
    <row r="161" spans="3:6" s="5" customFormat="1" ht="17.25" thickBot="1" x14ac:dyDescent="0.3">
      <c r="C161" s="1" t="s">
        <v>36</v>
      </c>
      <c r="D161" s="8">
        <v>362.80999755859375</v>
      </c>
      <c r="E161" s="8">
        <v>362.3800048828125</v>
      </c>
      <c r="F161" s="8">
        <f t="shared" si="9"/>
        <v>-0.42999267578125</v>
      </c>
    </row>
    <row r="162" spans="3:6" s="5" customFormat="1" ht="18" thickTop="1" thickBot="1" x14ac:dyDescent="0.3">
      <c r="C162" s="19" t="s">
        <v>37</v>
      </c>
      <c r="D162" s="17">
        <v>1380.8798828125</v>
      </c>
      <c r="E162" s="17">
        <v>1228.25</v>
      </c>
      <c r="F162" s="17">
        <f t="shared" si="9"/>
        <v>-152.6298828125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Intermediate A High 2025</v>
      </c>
      <c r="E169" s="7" t="str">
        <f>$E$5</f>
        <v>Static Change A High 2025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Intermediate A High 2025</v>
      </c>
      <c r="E188" s="7" t="str">
        <f>$E$5</f>
        <v>Static Change A High 2025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1287.909912109375</v>
      </c>
      <c r="E189" s="24">
        <v>1255.320068359375</v>
      </c>
      <c r="F189" s="24">
        <f>E189-D189</f>
        <v>-32.58984375</v>
      </c>
    </row>
    <row r="190" spans="3:6" s="5" customFormat="1" x14ac:dyDescent="0.25">
      <c r="C190" s="1" t="s">
        <v>60</v>
      </c>
      <c r="D190" s="9">
        <v>210.14999389648438</v>
      </c>
      <c r="E190" s="24">
        <v>223.33999633789063</v>
      </c>
      <c r="F190" s="24">
        <f t="shared" ref="F190:F200" si="12">E190-D190</f>
        <v>13.19000244140625</v>
      </c>
    </row>
    <row r="191" spans="3:6" s="5" customFormat="1" x14ac:dyDescent="0.25">
      <c r="C191" s="1" t="s">
        <v>28</v>
      </c>
      <c r="D191" s="9">
        <v>976.159912109375</v>
      </c>
      <c r="E191" s="24">
        <v>962.30999755859375</v>
      </c>
      <c r="F191" s="24">
        <f t="shared" si="12"/>
        <v>-13.84991455078125</v>
      </c>
    </row>
    <row r="192" spans="3:6" s="5" customFormat="1" x14ac:dyDescent="0.25">
      <c r="C192" s="1" t="s">
        <v>29</v>
      </c>
      <c r="D192" s="9">
        <v>80.3699951171875</v>
      </c>
      <c r="E192" s="24">
        <v>77.209999084472656</v>
      </c>
      <c r="F192" s="24">
        <f t="shared" si="12"/>
        <v>-3.1599960327148438</v>
      </c>
    </row>
    <row r="193" spans="3:6" s="5" customFormat="1" x14ac:dyDescent="0.25">
      <c r="C193" s="1" t="s">
        <v>30</v>
      </c>
      <c r="D193" s="9">
        <v>91.5</v>
      </c>
      <c r="E193" s="24">
        <v>90.029998779296875</v>
      </c>
      <c r="F193" s="24">
        <f t="shared" si="12"/>
        <v>-1.470001220703125</v>
      </c>
    </row>
    <row r="194" spans="3:6" s="5" customFormat="1" x14ac:dyDescent="0.25">
      <c r="C194" s="1" t="s">
        <v>31</v>
      </c>
      <c r="D194" s="9">
        <v>871.9000244140625</v>
      </c>
      <c r="E194" s="24">
        <v>866.80999755859375</v>
      </c>
      <c r="F194" s="24">
        <f t="shared" si="12"/>
        <v>-5.09002685546875</v>
      </c>
    </row>
    <row r="195" spans="3:6" s="5" customFormat="1" x14ac:dyDescent="0.25">
      <c r="C195" s="1" t="s">
        <v>32</v>
      </c>
      <c r="D195" s="9">
        <v>656.9599609375</v>
      </c>
      <c r="E195" s="24">
        <v>725.0999755859375</v>
      </c>
      <c r="F195" s="24">
        <f t="shared" si="12"/>
        <v>68.1400146484375</v>
      </c>
    </row>
    <row r="196" spans="3:6" s="5" customFormat="1" x14ac:dyDescent="0.25">
      <c r="C196" s="1" t="s">
        <v>33</v>
      </c>
      <c r="D196" s="9">
        <v>1297.8199462890625</v>
      </c>
      <c r="E196" s="24">
        <v>1297.9000244140625</v>
      </c>
      <c r="F196" s="24">
        <f t="shared" si="12"/>
        <v>8.0078125E-2</v>
      </c>
    </row>
    <row r="197" spans="3:6" s="5" customFormat="1" x14ac:dyDescent="0.25">
      <c r="C197" s="1" t="s">
        <v>34</v>
      </c>
      <c r="D197" s="9">
        <v>0.93999999761581421</v>
      </c>
      <c r="E197" s="24">
        <v>1.0399999618530273</v>
      </c>
      <c r="F197" s="24">
        <f t="shared" si="12"/>
        <v>9.9999964237213135E-2</v>
      </c>
    </row>
    <row r="198" spans="3:6" s="5" customFormat="1" x14ac:dyDescent="0.25">
      <c r="C198" s="1" t="s">
        <v>35</v>
      </c>
      <c r="D198" s="9">
        <v>2580.860107421875</v>
      </c>
      <c r="E198" s="24">
        <v>2292.3798828125</v>
      </c>
      <c r="F198" s="24">
        <f t="shared" si="12"/>
        <v>-288.480224609375</v>
      </c>
    </row>
    <row r="199" spans="3:6" s="5" customFormat="1" ht="17.25" thickBot="1" x14ac:dyDescent="0.3">
      <c r="C199" s="1" t="s">
        <v>36</v>
      </c>
      <c r="D199" s="9">
        <v>3866.75</v>
      </c>
      <c r="E199" s="24">
        <v>3872.260009765625</v>
      </c>
      <c r="F199" s="24">
        <f t="shared" si="12"/>
        <v>5.510009765625</v>
      </c>
    </row>
    <row r="200" spans="3:6" s="5" customFormat="1" ht="18" thickTop="1" thickBot="1" x14ac:dyDescent="0.3">
      <c r="C200" s="19" t="s">
        <v>37</v>
      </c>
      <c r="D200" s="10">
        <v>11921.3203125</v>
      </c>
      <c r="E200" s="10">
        <v>11663.7001953125</v>
      </c>
      <c r="F200" s="10">
        <f t="shared" si="12"/>
        <v>-257.6201171875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Intermediate A High 2025</v>
      </c>
      <c r="E208" s="7" t="str">
        <f>$E$5</f>
        <v>Static Change A High 2025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2.9999999329447746E-2</v>
      </c>
      <c r="E209" s="28">
        <v>1.9999999552965164E-2</v>
      </c>
      <c r="F209" s="28">
        <f>E209-D209</f>
        <v>-9.9999997764825821E-3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9.0000003576278687E-2</v>
      </c>
      <c r="E215" s="28">
        <v>9.0000003576278687E-2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0.23999999463558197</v>
      </c>
      <c r="E218" s="28">
        <v>0.23000000417232513</v>
      </c>
      <c r="F218" s="28">
        <f t="shared" si="13"/>
        <v>-9.9999904632568359E-3</v>
      </c>
    </row>
    <row r="219" spans="3:6" s="5" customFormat="1" ht="17.25" thickBot="1" x14ac:dyDescent="0.3">
      <c r="C219" s="1" t="s">
        <v>36</v>
      </c>
      <c r="D219" s="28">
        <v>0.10000000149011612</v>
      </c>
      <c r="E219" s="28">
        <v>0.10000000149011612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0.49999999813735485</v>
      </c>
      <c r="E220" s="23">
        <f t="shared" si="14"/>
        <v>0.48000000789761543</v>
      </c>
      <c r="F220" s="23">
        <f t="shared" si="13"/>
        <v>-1.9999990239739418E-2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Intermediate A High 2025</v>
      </c>
      <c r="E226" s="7" t="str">
        <f>$E$5</f>
        <v>Static Change A High 2025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175.0516088828125</v>
      </c>
      <c r="E227" s="24">
        <v>136.27391808447265</v>
      </c>
      <c r="F227" s="24">
        <f>E227-D227</f>
        <v>-38.777690798339847</v>
      </c>
    </row>
    <row r="228" spans="3:6" s="5" customFormat="1" x14ac:dyDescent="0.25">
      <c r="C228" s="1" t="s">
        <v>60</v>
      </c>
      <c r="D228" s="9">
        <v>17.14081345776367</v>
      </c>
      <c r="E228" s="24">
        <v>14.596057961853028</v>
      </c>
      <c r="F228" s="24">
        <f t="shared" ref="F228:F238" si="15">E228-D228</f>
        <v>-2.5447554959106427</v>
      </c>
    </row>
    <row r="229" spans="3:6" s="5" customFormat="1" x14ac:dyDescent="0.25">
      <c r="C229" s="1" t="s">
        <v>28</v>
      </c>
      <c r="D229" s="9">
        <v>1301.9053586406251</v>
      </c>
      <c r="E229" s="24">
        <v>1127.884006359375</v>
      </c>
      <c r="F229" s="24">
        <f t="shared" si="15"/>
        <v>-174.02135228125007</v>
      </c>
    </row>
    <row r="230" spans="3:6" s="5" customFormat="1" x14ac:dyDescent="0.25">
      <c r="C230" s="1" t="s">
        <v>29</v>
      </c>
      <c r="D230" s="9">
        <v>57.490680974121091</v>
      </c>
      <c r="E230" s="24">
        <v>42.434752042236326</v>
      </c>
      <c r="F230" s="24">
        <f t="shared" si="15"/>
        <v>-15.055928931884765</v>
      </c>
    </row>
    <row r="231" spans="3:6" s="5" customFormat="1" x14ac:dyDescent="0.25">
      <c r="C231" s="1" t="s">
        <v>30</v>
      </c>
      <c r="D231" s="9">
        <v>35.534216152587888</v>
      </c>
      <c r="E231" s="24">
        <v>29.668667923706053</v>
      </c>
      <c r="F231" s="24">
        <f t="shared" si="15"/>
        <v>-5.8655482288818348</v>
      </c>
    </row>
    <row r="232" spans="3:6" s="5" customFormat="1" x14ac:dyDescent="0.25">
      <c r="C232" s="1" t="s">
        <v>31</v>
      </c>
      <c r="D232" s="9">
        <v>5114.0733588749999</v>
      </c>
      <c r="E232" s="24">
        <v>5034.3579116562487</v>
      </c>
      <c r="F232" s="24">
        <f t="shared" si="15"/>
        <v>-79.715447218751251</v>
      </c>
    </row>
    <row r="233" spans="3:6" s="5" customFormat="1" x14ac:dyDescent="0.25">
      <c r="C233" s="1" t="s">
        <v>32</v>
      </c>
      <c r="D233" s="9">
        <v>3768.0794468881832</v>
      </c>
      <c r="E233" s="24">
        <v>4293.2164235578612</v>
      </c>
      <c r="F233" s="24">
        <f t="shared" si="15"/>
        <v>525.13697666967801</v>
      </c>
    </row>
    <row r="234" spans="3:6" s="5" customFormat="1" x14ac:dyDescent="0.25">
      <c r="C234" s="1" t="s">
        <v>33</v>
      </c>
      <c r="D234" s="9">
        <v>1.9687660143051138</v>
      </c>
      <c r="E234" s="24">
        <v>2.127326009536743</v>
      </c>
      <c r="F234" s="24">
        <f t="shared" si="15"/>
        <v>0.15855999523162922</v>
      </c>
    </row>
    <row r="235" spans="3:6" s="5" customFormat="1" x14ac:dyDescent="0.25">
      <c r="C235" s="1" t="s">
        <v>34</v>
      </c>
      <c r="D235" s="9">
        <v>2.0032881049041746</v>
      </c>
      <c r="E235" s="24">
        <v>2.2339899141693116</v>
      </c>
      <c r="F235" s="24">
        <f t="shared" si="15"/>
        <v>0.23070180926513695</v>
      </c>
    </row>
    <row r="236" spans="3:6" s="5" customFormat="1" x14ac:dyDescent="0.25">
      <c r="C236" s="1" t="s">
        <v>35</v>
      </c>
      <c r="D236" s="9">
        <v>12199.842928499998</v>
      </c>
      <c r="E236" s="24">
        <v>11551.449845499999</v>
      </c>
      <c r="F236" s="24">
        <f t="shared" si="15"/>
        <v>-648.39308299999902</v>
      </c>
    </row>
    <row r="237" spans="3:6" s="5" customFormat="1" ht="17.25" thickBot="1" x14ac:dyDescent="0.3">
      <c r="C237" s="1" t="s">
        <v>36</v>
      </c>
      <c r="D237" s="9">
        <v>3361.394673625</v>
      </c>
      <c r="E237" s="24">
        <v>3280.5411527343749</v>
      </c>
      <c r="F237" s="24">
        <f t="shared" si="15"/>
        <v>-80.853520890625077</v>
      </c>
    </row>
    <row r="238" spans="3:6" s="5" customFormat="1" ht="18" thickTop="1" thickBot="1" x14ac:dyDescent="0.3">
      <c r="C238" s="19" t="s">
        <v>37</v>
      </c>
      <c r="D238" s="10">
        <f>SUM(D227:D237)</f>
        <v>26034.485140115299</v>
      </c>
      <c r="E238" s="10">
        <f>SUM(E227:E237)</f>
        <v>25514.784051743834</v>
      </c>
      <c r="F238" s="10">
        <f t="shared" si="15"/>
        <v>-519.70108837146472</v>
      </c>
    </row>
    <row r="239" spans="3:6" ht="18" thickTop="1" thickBot="1" x14ac:dyDescent="0.35">
      <c r="C239" s="13" t="s">
        <v>84</v>
      </c>
      <c r="D239" s="13"/>
      <c r="E239" s="24">
        <v>317.04700000000003</v>
      </c>
      <c r="F239" s="24">
        <f>E239-D239</f>
        <v>317.04700000000003</v>
      </c>
    </row>
    <row r="240" spans="3:6" ht="18" thickTop="1" thickBot="1" x14ac:dyDescent="0.3">
      <c r="C240" s="19" t="s">
        <v>62</v>
      </c>
      <c r="D240" s="10">
        <f>SUM(D238:D239)</f>
        <v>26034.485140115299</v>
      </c>
      <c r="E240" s="10">
        <f>SUM(E238:E239)</f>
        <v>25831.831051743833</v>
      </c>
      <c r="F240" s="10">
        <f>E240-D240</f>
        <v>-202.65408837146606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Intermediate A High 2025</v>
      </c>
      <c r="E245" s="7" t="str">
        <f>$E$5</f>
        <v>Static Change A High 2025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1.440000057220459</v>
      </c>
      <c r="E246" s="24">
        <v>7.8300004005432129</v>
      </c>
      <c r="F246" s="24">
        <f>E246-D246</f>
        <v>6.3900003433227539</v>
      </c>
    </row>
    <row r="247" spans="3:6" s="5" customFormat="1" x14ac:dyDescent="0.25">
      <c r="C247" s="1" t="s">
        <v>60</v>
      </c>
      <c r="D247" s="24">
        <v>0.14000000059604645</v>
      </c>
      <c r="E247" s="24">
        <v>0.8399999737739563</v>
      </c>
      <c r="F247" s="24">
        <f t="shared" ref="F247:F257" si="16">E247-D247</f>
        <v>0.69999997317790985</v>
      </c>
    </row>
    <row r="248" spans="3:6" s="5" customFormat="1" x14ac:dyDescent="0.25">
      <c r="C248" s="1" t="s">
        <v>28</v>
      </c>
      <c r="D248" s="24">
        <v>10.739999771118164</v>
      </c>
      <c r="E248" s="24">
        <v>64.830001831054688</v>
      </c>
      <c r="F248" s="24">
        <f t="shared" si="16"/>
        <v>54.090002059936523</v>
      </c>
    </row>
    <row r="249" spans="3:6" s="5" customFormat="1" x14ac:dyDescent="0.25">
      <c r="C249" s="1" t="s">
        <v>29</v>
      </c>
      <c r="D249" s="24">
        <v>0.47999998927116394</v>
      </c>
      <c r="E249" s="24">
        <v>2.429999828338623</v>
      </c>
      <c r="F249" s="24">
        <f t="shared" si="16"/>
        <v>1.9499998390674591</v>
      </c>
    </row>
    <row r="250" spans="3:6" s="5" customFormat="1" x14ac:dyDescent="0.25">
      <c r="C250" s="1" t="s">
        <v>30</v>
      </c>
      <c r="D250" s="24">
        <v>0.28999999165534973</v>
      </c>
      <c r="E250" s="24">
        <v>1.7100000381469727</v>
      </c>
      <c r="F250" s="24">
        <f t="shared" si="16"/>
        <v>1.4200000464916229</v>
      </c>
    </row>
    <row r="251" spans="3:6" s="5" customFormat="1" x14ac:dyDescent="0.25">
      <c r="C251" s="1" t="s">
        <v>31</v>
      </c>
      <c r="D251" s="24">
        <v>42.189998626708984</v>
      </c>
      <c r="E251" s="24">
        <v>289.3699951171875</v>
      </c>
      <c r="F251" s="24">
        <f t="shared" si="16"/>
        <v>247.17999649047852</v>
      </c>
    </row>
    <row r="252" spans="3:6" s="5" customFormat="1" x14ac:dyDescent="0.25">
      <c r="C252" s="1" t="s">
        <v>32</v>
      </c>
      <c r="D252" s="24">
        <v>31.079999923706055</v>
      </c>
      <c r="E252" s="24">
        <v>246.77000427246094</v>
      </c>
      <c r="F252" s="24">
        <f t="shared" si="16"/>
        <v>215.69000434875488</v>
      </c>
    </row>
    <row r="253" spans="3:6" s="5" customFormat="1" x14ac:dyDescent="0.25">
      <c r="C253" s="1" t="s">
        <v>33</v>
      </c>
      <c r="D253" s="24">
        <v>9.9999997764825821E-3</v>
      </c>
      <c r="E253" s="24">
        <v>0.11999998986721039</v>
      </c>
      <c r="F253" s="24">
        <f t="shared" si="16"/>
        <v>0.10999999009072781</v>
      </c>
    </row>
    <row r="254" spans="3:6" s="5" customFormat="1" x14ac:dyDescent="0.25">
      <c r="C254" s="1" t="s">
        <v>34</v>
      </c>
      <c r="D254" s="24">
        <v>9.9999997764825821E-3</v>
      </c>
      <c r="E254" s="24">
        <v>0.11999999731779099</v>
      </c>
      <c r="F254" s="24">
        <f t="shared" si="16"/>
        <v>0.1099999975413084</v>
      </c>
    </row>
    <row r="255" spans="3:6" s="5" customFormat="1" x14ac:dyDescent="0.25">
      <c r="C255" s="1" t="s">
        <v>35</v>
      </c>
      <c r="D255" s="24">
        <v>87.029998779296875</v>
      </c>
      <c r="E255" s="24">
        <v>663.969970703125</v>
      </c>
      <c r="F255" s="24">
        <f t="shared" si="16"/>
        <v>576.93997192382813</v>
      </c>
    </row>
    <row r="256" spans="3:6" s="5" customFormat="1" ht="17.25" thickBot="1" x14ac:dyDescent="0.3">
      <c r="C256" s="1" t="s">
        <v>36</v>
      </c>
      <c r="D256" s="24">
        <v>27.680000305175781</v>
      </c>
      <c r="E256" s="24">
        <v>188.55999755859375</v>
      </c>
      <c r="F256" s="24">
        <f t="shared" si="16"/>
        <v>160.87999725341797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201.08999744430184</v>
      </c>
      <c r="E257" s="10">
        <f t="shared" si="17"/>
        <v>1466.5499697104096</v>
      </c>
      <c r="F257" s="10">
        <f t="shared" si="16"/>
        <v>1265.4599722661078</v>
      </c>
    </row>
    <row r="258" spans="3:6" ht="18" thickTop="1" thickBot="1" x14ac:dyDescent="0.35">
      <c r="C258" s="13" t="s">
        <v>84</v>
      </c>
      <c r="D258" s="13"/>
      <c r="E258" s="24">
        <v>412.30599999999998</v>
      </c>
      <c r="F258" s="26">
        <f>E258-D258</f>
        <v>412.30599999999998</v>
      </c>
    </row>
    <row r="259" spans="3:6" ht="18" thickTop="1" thickBot="1" x14ac:dyDescent="0.3">
      <c r="C259" s="19" t="s">
        <v>62</v>
      </c>
      <c r="D259" s="10">
        <f>D258+D257</f>
        <v>201.08999744430184</v>
      </c>
      <c r="E259" s="10">
        <f>E258+E257</f>
        <v>1878.8559697104097</v>
      </c>
      <c r="F259" s="10">
        <f>E259-D259</f>
        <v>1677.7659722661078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Intermediate A High 2025</v>
      </c>
      <c r="E264" s="7" t="str">
        <f>$E$5</f>
        <v>Static Change A High 2025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-7.5399999618530273</v>
      </c>
      <c r="E265" s="28">
        <v>-9.9899997711181641</v>
      </c>
      <c r="F265" s="28">
        <f>E265-D265</f>
        <v>-2.4499998092651367</v>
      </c>
    </row>
    <row r="266" spans="3:6" s="5" customFormat="1" x14ac:dyDescent="0.25">
      <c r="C266" s="1" t="s">
        <v>60</v>
      </c>
      <c r="D266" s="22">
        <v>-1.4500000476837158</v>
      </c>
      <c r="E266" s="28">
        <v>-1.4899998903274536</v>
      </c>
      <c r="F266" s="28">
        <f t="shared" ref="F266:F276" si="18">E266-D266</f>
        <v>-3.9999842643737793E-2</v>
      </c>
    </row>
    <row r="267" spans="3:6" s="5" customFormat="1" x14ac:dyDescent="0.25">
      <c r="C267" s="1" t="s">
        <v>28</v>
      </c>
      <c r="D267" s="22">
        <v>6.9000000953674316</v>
      </c>
      <c r="E267" s="28">
        <v>10.359999656677246</v>
      </c>
      <c r="F267" s="28">
        <f t="shared" si="18"/>
        <v>3.4599995613098145</v>
      </c>
    </row>
    <row r="268" spans="3:6" s="5" customFormat="1" x14ac:dyDescent="0.25">
      <c r="C268" s="1" t="s">
        <v>29</v>
      </c>
      <c r="D268" s="22">
        <v>-6.1800003051757813</v>
      </c>
      <c r="E268" s="28">
        <v>-8.8299999237060547</v>
      </c>
      <c r="F268" s="28">
        <f t="shared" si="18"/>
        <v>-2.6499996185302734</v>
      </c>
    </row>
    <row r="269" spans="3:6" s="5" customFormat="1" x14ac:dyDescent="0.25">
      <c r="C269" s="1" t="s">
        <v>30</v>
      </c>
      <c r="D269" s="22">
        <v>1.059999942779541</v>
      </c>
      <c r="E269" s="28">
        <v>1.6000001430511475</v>
      </c>
      <c r="F269" s="28">
        <f t="shared" si="18"/>
        <v>0.54000020027160645</v>
      </c>
    </row>
    <row r="270" spans="3:6" s="5" customFormat="1" x14ac:dyDescent="0.25">
      <c r="C270" s="1" t="s">
        <v>31</v>
      </c>
      <c r="D270" s="22">
        <v>22.850000381469727</v>
      </c>
      <c r="E270" s="28">
        <v>32.880001068115234</v>
      </c>
      <c r="F270" s="28">
        <f t="shared" si="18"/>
        <v>10.030000686645508</v>
      </c>
    </row>
    <row r="271" spans="3:6" s="5" customFormat="1" x14ac:dyDescent="0.25">
      <c r="C271" s="1" t="s">
        <v>32</v>
      </c>
      <c r="D271" s="22">
        <v>32.209999084472656</v>
      </c>
      <c r="E271" s="28">
        <v>46.069999694824219</v>
      </c>
      <c r="F271" s="28">
        <f t="shared" si="18"/>
        <v>13.860000610351563</v>
      </c>
    </row>
    <row r="272" spans="3:6" s="5" customFormat="1" x14ac:dyDescent="0.25">
      <c r="C272" s="1" t="s">
        <v>33</v>
      </c>
      <c r="D272" s="22">
        <v>10.220000267028809</v>
      </c>
      <c r="E272" s="28">
        <v>14.579999923706055</v>
      </c>
      <c r="F272" s="28">
        <f t="shared" si="18"/>
        <v>4.3599996566772461</v>
      </c>
    </row>
    <row r="273" spans="3:6" s="5" customFormat="1" x14ac:dyDescent="0.25">
      <c r="C273" s="1" t="s">
        <v>34</v>
      </c>
      <c r="D273" s="22">
        <v>21.630001068115234</v>
      </c>
      <c r="E273" s="28">
        <v>30.979999542236328</v>
      </c>
      <c r="F273" s="28">
        <f t="shared" si="18"/>
        <v>9.3499984741210938</v>
      </c>
    </row>
    <row r="274" spans="3:6" s="5" customFormat="1" x14ac:dyDescent="0.25">
      <c r="C274" s="1" t="s">
        <v>35</v>
      </c>
      <c r="D274" s="22">
        <v>208.88999938964844</v>
      </c>
      <c r="E274" s="28">
        <v>300.67999267578125</v>
      </c>
      <c r="F274" s="28">
        <f t="shared" si="18"/>
        <v>91.789993286132813</v>
      </c>
    </row>
    <row r="275" spans="3:6" s="5" customFormat="1" ht="17.25" thickBot="1" x14ac:dyDescent="0.3">
      <c r="C275" s="1" t="s">
        <v>36</v>
      </c>
      <c r="D275" s="22">
        <v>88.360000610351563</v>
      </c>
      <c r="E275" s="28">
        <v>127.40000152587891</v>
      </c>
      <c r="F275" s="28">
        <f t="shared" si="18"/>
        <v>39.040000915527344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376.95000052452087</v>
      </c>
      <c r="E276" s="23">
        <f t="shared" si="19"/>
        <v>544.23999464511871</v>
      </c>
      <c r="F276" s="23">
        <f t="shared" si="18"/>
        <v>167.28999412059784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Intermediate A High 2025</v>
      </c>
      <c r="E280" s="7" t="str">
        <f>$E$5</f>
        <v>Static Change A High 2025</v>
      </c>
      <c r="F280" s="7" t="s">
        <v>74</v>
      </c>
    </row>
    <row r="281" spans="3:6" ht="18" thickTop="1" thickBot="1" x14ac:dyDescent="0.3">
      <c r="C281" s="12" t="s">
        <v>37</v>
      </c>
      <c r="D281" s="23">
        <v>803.780029296875</v>
      </c>
      <c r="E281" s="23">
        <v>1164.9200439453125</v>
      </c>
      <c r="F281" s="23">
        <f>E281-D281</f>
        <v>361.1400146484375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Intermediate A High 2025</v>
      </c>
      <c r="E286" s="7" t="str">
        <f>$E$5</f>
        <v>Static Change A High 2025</v>
      </c>
      <c r="F286" s="7" t="s">
        <v>74</v>
      </c>
    </row>
    <row r="287" spans="3:6" ht="17.25" thickTop="1" x14ac:dyDescent="0.25">
      <c r="C287" s="16" t="s">
        <v>44</v>
      </c>
      <c r="D287" s="21">
        <v>831.7099609375</v>
      </c>
      <c r="E287" s="21">
        <v>950.6600341796875</v>
      </c>
      <c r="F287" s="21">
        <f>E287-D287</f>
        <v>118.9500732421875</v>
      </c>
    </row>
    <row r="288" spans="3:6" x14ac:dyDescent="0.25">
      <c r="C288" s="16" t="s">
        <v>56</v>
      </c>
      <c r="D288" s="21">
        <v>42.869998574256897</v>
      </c>
      <c r="E288" s="21">
        <v>48.6199991106987</v>
      </c>
      <c r="F288" s="21">
        <f t="shared" ref="F288:F303" si="20">E288-D288</f>
        <v>5.750000536441803</v>
      </c>
    </row>
    <row r="289" spans="3:6" x14ac:dyDescent="0.25">
      <c r="C289" s="16" t="s">
        <v>65</v>
      </c>
      <c r="D289" s="21">
        <v>17.729999542236328</v>
      </c>
      <c r="E289" s="21">
        <v>25.049999007955194</v>
      </c>
      <c r="F289" s="21">
        <f t="shared" si="20"/>
        <v>7.3199994657188654</v>
      </c>
    </row>
    <row r="290" spans="3:6" x14ac:dyDescent="0.25">
      <c r="C290" s="16" t="s">
        <v>45</v>
      </c>
      <c r="D290" s="21">
        <v>11.559999648481607</v>
      </c>
      <c r="E290" s="21">
        <v>20.050000095739961</v>
      </c>
      <c r="F290" s="21">
        <f t="shared" si="20"/>
        <v>8.4900004472583532</v>
      </c>
    </row>
    <row r="291" spans="3:6" x14ac:dyDescent="0.25">
      <c r="C291" s="16" t="s">
        <v>73</v>
      </c>
      <c r="D291" s="21">
        <v>11.189999580383301</v>
      </c>
      <c r="E291" s="21">
        <v>17.979999542236328</v>
      </c>
      <c r="F291" s="21">
        <f t="shared" si="20"/>
        <v>6.7899999618530273</v>
      </c>
    </row>
    <row r="292" spans="3:6" x14ac:dyDescent="0.25">
      <c r="C292" s="16" t="s">
        <v>47</v>
      </c>
      <c r="D292" s="21">
        <v>7.8599996566772461</v>
      </c>
      <c r="E292" s="21">
        <v>16.600000381469727</v>
      </c>
      <c r="F292" s="21">
        <f t="shared" si="20"/>
        <v>8.7400007247924805</v>
      </c>
    </row>
    <row r="293" spans="3:6" x14ac:dyDescent="0.25">
      <c r="C293" s="16" t="s">
        <v>61</v>
      </c>
      <c r="D293" s="21">
        <v>7.8400001525878906</v>
      </c>
      <c r="E293" s="21">
        <v>10</v>
      </c>
      <c r="F293" s="21">
        <f t="shared" si="20"/>
        <v>2.1599998474121094</v>
      </c>
    </row>
    <row r="294" spans="3:6" x14ac:dyDescent="0.25">
      <c r="C294" s="16" t="s">
        <v>66</v>
      </c>
      <c r="D294" s="21">
        <v>4.0499997325241566</v>
      </c>
      <c r="E294" s="21">
        <v>7.3100001998245716</v>
      </c>
      <c r="F294" s="21">
        <f t="shared" si="20"/>
        <v>3.260000467300415</v>
      </c>
    </row>
    <row r="295" spans="3:6" s="6" customFormat="1" x14ac:dyDescent="0.25">
      <c r="C295" s="16" t="s">
        <v>70</v>
      </c>
      <c r="D295" s="21">
        <v>2.5299998968839645</v>
      </c>
      <c r="E295" s="21">
        <v>4.2000000327825546</v>
      </c>
      <c r="F295" s="21">
        <f t="shared" si="20"/>
        <v>1.6700001358985901</v>
      </c>
    </row>
    <row r="296" spans="3:6" s="6" customFormat="1" x14ac:dyDescent="0.25">
      <c r="C296" s="16" t="s">
        <v>64</v>
      </c>
      <c r="D296" s="21">
        <v>1.7100000381469727</v>
      </c>
      <c r="E296" s="21">
        <v>3.2100000381469727</v>
      </c>
      <c r="F296" s="21">
        <f t="shared" si="20"/>
        <v>1.5</v>
      </c>
    </row>
    <row r="297" spans="3:6" s="6" customFormat="1" x14ac:dyDescent="0.25">
      <c r="C297" s="16" t="s">
        <v>71</v>
      </c>
      <c r="D297" s="21">
        <v>0</v>
      </c>
      <c r="E297" s="21">
        <v>1.3700000047683716</v>
      </c>
      <c r="F297" s="21">
        <f t="shared" si="20"/>
        <v>1.3700000047683716</v>
      </c>
    </row>
    <row r="298" spans="3:6" s="6" customFormat="1" x14ac:dyDescent="0.25">
      <c r="C298" s="16" t="s">
        <v>72</v>
      </c>
      <c r="D298" s="21">
        <v>0.72000002861022949</v>
      </c>
      <c r="E298" s="21">
        <v>1.25</v>
      </c>
      <c r="F298" s="21">
        <f t="shared" si="20"/>
        <v>0.52999997138977051</v>
      </c>
    </row>
    <row r="299" spans="3:6" x14ac:dyDescent="0.25">
      <c r="C299" s="16" t="s">
        <v>46</v>
      </c>
      <c r="D299" s="21">
        <v>1.4500000476837158</v>
      </c>
      <c r="E299" s="21">
        <v>1.0900000333786011</v>
      </c>
      <c r="F299" s="21">
        <f t="shared" si="20"/>
        <v>-0.36000001430511475</v>
      </c>
    </row>
    <row r="300" spans="3:6" s="6" customFormat="1" x14ac:dyDescent="0.25">
      <c r="C300" s="16" t="s">
        <v>57</v>
      </c>
      <c r="D300" s="21">
        <v>0.56999999284744263</v>
      </c>
      <c r="E300" s="21">
        <v>0.57999998331069946</v>
      </c>
      <c r="F300" s="21">
        <f t="shared" si="20"/>
        <v>9.9999904632568359E-3</v>
      </c>
    </row>
    <row r="301" spans="3:6" s="6" customFormat="1" x14ac:dyDescent="0.25">
      <c r="C301" s="16" t="s">
        <v>48</v>
      </c>
      <c r="D301" s="21">
        <v>0.50999999046325684</v>
      </c>
      <c r="E301" s="21">
        <v>0.48000001907348633</v>
      </c>
      <c r="F301" s="21">
        <f t="shared" si="20"/>
        <v>-2.9999971389770508E-2</v>
      </c>
    </row>
    <row r="302" spans="3:6" s="6" customFormat="1" x14ac:dyDescent="0.25">
      <c r="C302" s="16" t="s">
        <v>58</v>
      </c>
      <c r="D302" s="21">
        <v>7.0000000298023224E-2</v>
      </c>
      <c r="E302" s="21">
        <v>3.9999999105930328E-2</v>
      </c>
      <c r="F302" s="21">
        <f t="shared" si="20"/>
        <v>-3.0000001192092896E-2</v>
      </c>
    </row>
    <row r="303" spans="3:6" s="6" customFormat="1" ht="17.25" thickBot="1" x14ac:dyDescent="0.3">
      <c r="C303" s="16" t="s">
        <v>67</v>
      </c>
      <c r="D303" s="21">
        <v>0</v>
      </c>
      <c r="E303" s="21">
        <v>0</v>
      </c>
      <c r="F303" s="21">
        <f t="shared" si="20"/>
        <v>0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942.36995781958103</v>
      </c>
      <c r="E304" s="20">
        <f t="shared" si="21"/>
        <v>1108.4900326281786</v>
      </c>
      <c r="F304" s="20">
        <f t="shared" si="21"/>
        <v>166.12007480859756</v>
      </c>
    </row>
    <row r="305" spans="3:6" ht="18" thickTop="1" thickBot="1" x14ac:dyDescent="0.3">
      <c r="C305" s="19" t="s">
        <v>37</v>
      </c>
      <c r="D305" s="20">
        <f t="shared" ref="D305:F305" si="22">D17</f>
        <v>1403.4499782919884</v>
      </c>
      <c r="E305" s="20">
        <f t="shared" si="22"/>
        <v>1660.709992647171</v>
      </c>
      <c r="F305" s="20">
        <f t="shared" si="22"/>
        <v>257.26001435518265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