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E259" i="1" l="1"/>
  <c r="D259" i="1"/>
  <c r="F258" i="1"/>
  <c r="F259" i="1" l="1"/>
  <c r="F239" i="1"/>
  <c r="E238" i="1"/>
  <c r="E240" i="1" s="1"/>
  <c r="D238" i="1"/>
  <c r="D240" i="1" s="1"/>
  <c r="F240" i="1" l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38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<sst xmlns="http://schemas.openxmlformats.org/spreadsheetml/2006/main" count="252" uniqueCount="88">
  <si>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</si>
  <si>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</si>
  <si>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</si>
  <si>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</si>
  <si>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</si>
  <si>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</si>
  <si>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</si>
  <si>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</si>
  <si>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</si>
  <si>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</si>
  <si>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</si>
  <si>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</si>
  <si>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</si>
  <si>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</si>
  <si>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</si>
  <si>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</si>
  <si>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</si>
  <si>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</si>
  <si>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</si>
  <si>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</si>
  <si>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</si>
  <si>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</si>
  <si>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</si>
  <si>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</si>
  <si>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</si>
  <si>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</si>
  <si>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</si>
  <si>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</si>
  <si>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</si>
  <si>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</si>
  <si>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</si>
  <si>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</si>
  <si>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</si>
  <si>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</si>
  <si>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</si>
  <si>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</si>
  <si>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</si>
  <si>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</si>
  <si>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</si>
  <si>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</si>
  <si>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</si>
  <si>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</si>
  <si>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</si>
  <si>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</si>
  <si>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</si>
  <si>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</si>
  <si>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</si>
  <si>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</si>
  <si>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</si>
  <si>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</si>
  <si>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</si>
  <si>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</si>
  <si>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</si>
  <si>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</si>
  <si>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</si>
  <si>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</si>
  <si>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</si>
  <si>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</si>
  <si>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</si>
  <si>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</si>
  <si>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</si>
  <si>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</si>
  <si>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</si>
  <si>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</si>
  <si>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</si>
  <si>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</si>
  <si>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</si>
  <si>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</si>
  <si>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LEEDS HURLYAVE</t>
  </si>
  <si>
    <t>Production Cost ($M)</t>
  </si>
  <si>
    <t>Congestion Rent ($M)</t>
  </si>
  <si>
    <t>NORTHPORT PILGRIM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</si>
  <si>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</si>
  <si>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</si>
  <si>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</si>
  <si>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</si>
  <si>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</si>
  <si>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</si>
  <si>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</si>
  <si>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</si>
  <si>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</si>
  <si>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</si>
  <si>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</si>
  <si>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</si>
  <si>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</si>
  <si>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D3</t>
  </si>
  <si>
    <t>D2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</si>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</sst>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3077.8798828125</c:v>
                </c:pt>
                <c:pt idx="1">
                  <c:v>1639.639892578125</c:v>
                </c:pt>
                <c:pt idx="2">
                  <c:v>21750.478515625</c:v>
                </c:pt>
                <c:pt idx="3">
                  <c:v>3205.75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4268.0703125</c:v>
                </c:pt>
                <c:pt idx="1">
                  <c:v>1652.47998046875</c:v>
                </c:pt>
                <c:pt idx="2">
                  <c:v>21818.66796875</c:v>
                </c:pt>
                <c:pt idx="3">
                  <c:v>3227.650146484375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1190.1904296875</c:v>
                </c:pt>
                <c:pt idx="1">
                  <c:v>12.840087890625</c:v>
                </c:pt>
                <c:pt idx="2">
                  <c:v>68.189453125</c:v>
                </c:pt>
                <c:pt idx="3">
                  <c:v>21.900146484375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2.9999999329447746E-2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0.10000000149011612</c:v>
                </c:pt>
                <c:pt idx="7">
                  <c:v>0</c:v>
                </c:pt>
                <c:pt idx="8">
                  <c:v>0</c:v>
                </c:pt>
                <c:pt idx="9">
                  <c:v>0.23000000417232513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0.10000000149011612</c:v>
                </c:pt>
                <c:pt idx="7">
                  <c:v>0</c:v>
                </c:pt>
                <c:pt idx="8">
                  <c:v>0</c:v>
                </c:pt>
                <c:pt idx="9">
                  <c:v>0.2199999988079071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-9.9999997764825821E-3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-1.000000536441803E-2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158.34219282421876</c:v>
                </c:pt>
                <c:pt idx="1">
                  <c:v>12.79906284741211</c:v>
                </c:pt>
                <c:pt idx="2">
                  <c:v>1180.4734623281249</c:v>
                </c:pt>
                <c:pt idx="3">
                  <c:v>41.701739500000002</c:v>
                </c:pt>
                <c:pt idx="4">
                  <c:v>25.085406931884755</c:v>
                </c:pt>
                <c:pt idx="5">
                  <c:v>4995.482650375</c:v>
                </c:pt>
                <c:pt idx="6">
                  <c:v>4652.2078178369138</c:v>
                </c:pt>
                <c:pt idx="7">
                  <c:v>1.6728199237060546</c:v>
                </c:pt>
                <c:pt idx="8">
                  <c:v>1.7718640762939453</c:v>
                </c:pt>
                <c:pt idx="9">
                  <c:v>11329.4759690625</c:v>
                </c:pt>
                <c:pt idx="10">
                  <c:v>3127.6228927812499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122.30771955859365</c:v>
                </c:pt>
                <c:pt idx="1">
                  <c:v>11.697515465942383</c:v>
                </c:pt>
                <c:pt idx="2">
                  <c:v>1014.1198046171875</c:v>
                </c:pt>
                <c:pt idx="3">
                  <c:v>31.888032686645499</c:v>
                </c:pt>
                <c:pt idx="4">
                  <c:v>23.517383779296875</c:v>
                </c:pt>
                <c:pt idx="5">
                  <c:v>4864.316895125</c:v>
                </c:pt>
                <c:pt idx="6">
                  <c:v>5007.7461087299798</c:v>
                </c:pt>
                <c:pt idx="7">
                  <c:v>2.044711837875365</c:v>
                </c:pt>
                <c:pt idx="8">
                  <c:v>2.0839980381469725</c:v>
                </c:pt>
                <c:pt idx="9">
                  <c:v>10829.309389562501</c:v>
                </c:pt>
                <c:pt idx="10">
                  <c:v>3032.2391928593747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-36.03447326562511</c:v>
                </c:pt>
                <c:pt idx="1">
                  <c:v>-1.101547381469727</c:v>
                </c:pt>
                <c:pt idx="2">
                  <c:v>-166.35365771093745</c:v>
                </c:pt>
                <c:pt idx="3">
                  <c:v>-9.8137068133545036</c:v>
                </c:pt>
                <c:pt idx="4">
                  <c:v>-1.5680231525878803</c:v>
                </c:pt>
                <c:pt idx="5">
                  <c:v>-131.16575525000007</c:v>
                </c:pt>
                <c:pt idx="6">
                  <c:v>355.53829089306601</c:v>
                </c:pt>
                <c:pt idx="7">
                  <c:v>0.37189191416931044</c:v>
                </c:pt>
                <c:pt idx="8">
                  <c:v>0.31213396185302722</c:v>
                </c:pt>
                <c:pt idx="9">
                  <c:v>-500.16657949999899</c:v>
                </c:pt>
                <c:pt idx="10">
                  <c:v>-95.383699921875177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1.3100000619888306</c:v>
                </c:pt>
                <c:pt idx="1">
                  <c:v>0.10999999940395355</c:v>
                </c:pt>
                <c:pt idx="2">
                  <c:v>9.7399997711181641</c:v>
                </c:pt>
                <c:pt idx="3">
                  <c:v>0.34000000357627869</c:v>
                </c:pt>
                <c:pt idx="4">
                  <c:v>0.21000000834465027</c:v>
                </c:pt>
                <c:pt idx="5">
                  <c:v>41.209999084472656</c:v>
                </c:pt>
                <c:pt idx="6">
                  <c:v>38.380001068115234</c:v>
                </c:pt>
                <c:pt idx="7">
                  <c:v>9.9999997764825821E-3</c:v>
                </c:pt>
                <c:pt idx="8">
                  <c:v>9.9999997764825821E-3</c:v>
                </c:pt>
                <c:pt idx="9">
                  <c:v>82.410003662109375</c:v>
                </c:pt>
                <c:pt idx="10">
                  <c:v>25.769998550415039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7.0299997329711914</c:v>
                </c:pt>
                <c:pt idx="1">
                  <c:v>0.65999996662139893</c:v>
                </c:pt>
                <c:pt idx="2">
                  <c:v>58.279998779296875</c:v>
                </c:pt>
                <c:pt idx="3">
                  <c:v>1.8199999332427979</c:v>
                </c:pt>
                <c:pt idx="4">
                  <c:v>1.3400000333786011</c:v>
                </c:pt>
                <c:pt idx="5">
                  <c:v>279.58999633789063</c:v>
                </c:pt>
                <c:pt idx="6">
                  <c:v>287.83999633789063</c:v>
                </c:pt>
                <c:pt idx="7">
                  <c:v>0.12000000476837158</c:v>
                </c:pt>
                <c:pt idx="8">
                  <c:v>0.11999998986721039</c:v>
                </c:pt>
                <c:pt idx="9">
                  <c:v>622.46002197265625</c:v>
                </c:pt>
                <c:pt idx="10">
                  <c:v>174.29000854492188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5.7199996709823608</c:v>
                </c:pt>
                <c:pt idx="1">
                  <c:v>0.54999996721744537</c:v>
                </c:pt>
                <c:pt idx="2">
                  <c:v>48.539999008178711</c:v>
                </c:pt>
                <c:pt idx="3">
                  <c:v>1.4799999296665192</c:v>
                </c:pt>
                <c:pt idx="4">
                  <c:v>1.1300000250339508</c:v>
                </c:pt>
                <c:pt idx="5">
                  <c:v>238.37999725341797</c:v>
                </c:pt>
                <c:pt idx="6">
                  <c:v>249.45999526977539</c:v>
                </c:pt>
                <c:pt idx="7">
                  <c:v>0.110000004991889</c:v>
                </c:pt>
                <c:pt idx="8">
                  <c:v>0.10999999009072781</c:v>
                </c:pt>
                <c:pt idx="9">
                  <c:v>540.05001831054688</c:v>
                </c:pt>
                <c:pt idx="10">
                  <c:v>148.52000999450684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-7.8500003814697266</c:v>
                </c:pt>
                <c:pt idx="1">
                  <c:v>-2.1100001335144043</c:v>
                </c:pt>
                <c:pt idx="2">
                  <c:v>6.1999998092651367</c:v>
                </c:pt>
                <c:pt idx="3">
                  <c:v>-6.0699996948242188</c:v>
                </c:pt>
                <c:pt idx="4">
                  <c:v>1.2300000190734863</c:v>
                </c:pt>
                <c:pt idx="5">
                  <c:v>22.340000152587891</c:v>
                </c:pt>
                <c:pt idx="6">
                  <c:v>30.799999237060547</c:v>
                </c:pt>
                <c:pt idx="7">
                  <c:v>9.9600000381469727</c:v>
                </c:pt>
                <c:pt idx="8">
                  <c:v>21.159999847412109</c:v>
                </c:pt>
                <c:pt idx="9">
                  <c:v>204.53999328613281</c:v>
                </c:pt>
                <c:pt idx="10">
                  <c:v>83.82000732421875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-10.75</c:v>
                </c:pt>
                <c:pt idx="1">
                  <c:v>-2.6899998188018799</c:v>
                </c:pt>
                <c:pt idx="2">
                  <c:v>9.1800003051757813</c:v>
                </c:pt>
                <c:pt idx="3">
                  <c:v>-8.630000114440918</c:v>
                </c:pt>
                <c:pt idx="4">
                  <c:v>1.8900001049041748</c:v>
                </c:pt>
                <c:pt idx="5">
                  <c:v>32.069999694824219</c:v>
                </c:pt>
                <c:pt idx="6">
                  <c:v>43.779998779296875</c:v>
                </c:pt>
                <c:pt idx="7">
                  <c:v>14.109999656677246</c:v>
                </c:pt>
                <c:pt idx="8">
                  <c:v>30.079998016357422</c:v>
                </c:pt>
                <c:pt idx="9">
                  <c:v>291.92999267578125</c:v>
                </c:pt>
                <c:pt idx="10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-2.8999996185302734</c:v>
                </c:pt>
                <c:pt idx="1">
                  <c:v>-0.57999968528747559</c:v>
                </c:pt>
                <c:pt idx="2">
                  <c:v>2.9800004959106445</c:v>
                </c:pt>
                <c:pt idx="3">
                  <c:v>-2.5600004196166992</c:v>
                </c:pt>
                <c:pt idx="4">
                  <c:v>0.66000008583068848</c:v>
                </c:pt>
                <c:pt idx="5">
                  <c:v>9.7299995422363281</c:v>
                </c:pt>
                <c:pt idx="6">
                  <c:v>12.979999542236328</c:v>
                </c:pt>
                <c:pt idx="7">
                  <c:v>4.1499996185302734</c:v>
                </c:pt>
                <c:pt idx="8">
                  <c:v>8.9199981689453125</c:v>
                </c:pt>
                <c:pt idx="9">
                  <c:v>87.389999389648438</c:v>
                </c:pt>
                <c:pt idx="10">
                  <c:v>36.17999267578125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36.430000305175781</c:v>
                </c:pt>
                <c:pt idx="1">
                  <c:v>16.889999389648438</c:v>
                </c:pt>
                <c:pt idx="2">
                  <c:v>25.520000457763672</c:v>
                </c:pt>
                <c:pt idx="3">
                  <c:v>0.72000002861022949</c:v>
                </c:pt>
                <c:pt idx="4">
                  <c:v>7.190000057220459</c:v>
                </c:pt>
                <c:pt idx="5">
                  <c:v>118.35000610351563</c:v>
                </c:pt>
                <c:pt idx="6">
                  <c:v>84.230003356933594</c:v>
                </c:pt>
                <c:pt idx="7">
                  <c:v>27.069999694824219</c:v>
                </c:pt>
                <c:pt idx="8">
                  <c:v>53.110000610351563</c:v>
                </c:pt>
                <c:pt idx="9">
                  <c:v>504.44000244140625</c:v>
                </c:pt>
                <c:pt idx="10">
                  <c:v>255.8699951171875</c:v>
                </c:pt>
                <c:pt idx="11" formatCode="0">
                  <c:v>1129.8200075626373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46.760002136230469</c:v>
                </c:pt>
                <c:pt idx="1">
                  <c:v>19.049999237060547</c:v>
                </c:pt>
                <c:pt idx="2">
                  <c:v>28.579999923706055</c:v>
                </c:pt>
                <c:pt idx="3">
                  <c:v>0.85000002384185791</c:v>
                </c:pt>
                <c:pt idx="4">
                  <c:v>7.929999828338623</c:v>
                </c:pt>
                <c:pt idx="5">
                  <c:v>135.3800048828125</c:v>
                </c:pt>
                <c:pt idx="6">
                  <c:v>98.199996948242188</c:v>
                </c:pt>
                <c:pt idx="7">
                  <c:v>31.750001907348633</c:v>
                </c:pt>
                <c:pt idx="8">
                  <c:v>62.340000152587891</c:v>
                </c:pt>
                <c:pt idx="9">
                  <c:v>615.45001220703125</c:v>
                </c:pt>
                <c:pt idx="10">
                  <c:v>299.45001220703125</c:v>
                </c:pt>
                <c:pt idx="11" formatCode="0">
                  <c:v>1345.7400294542313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10.330001831054688</c:v>
                </c:pt>
                <c:pt idx="1">
                  <c:v>2.1599998474121094</c:v>
                </c:pt>
                <c:pt idx="2">
                  <c:v>3.0599994659423828</c:v>
                </c:pt>
                <c:pt idx="3">
                  <c:v>0.12999999523162842</c:v>
                </c:pt>
                <c:pt idx="4">
                  <c:v>0.73999977111816406</c:v>
                </c:pt>
                <c:pt idx="5">
                  <c:v>17.029998779296875</c:v>
                </c:pt>
                <c:pt idx="6">
                  <c:v>13.969993591308594</c:v>
                </c:pt>
                <c:pt idx="7">
                  <c:v>4.6800022125244141</c:v>
                </c:pt>
                <c:pt idx="8">
                  <c:v>9.2299995422363281</c:v>
                </c:pt>
                <c:pt idx="9">
                  <c:v>111.010009765625</c:v>
                </c:pt>
                <c:pt idx="10">
                  <c:v>43.58001708984375</c:v>
                </c:pt>
                <c:pt idx="11" formatCode="0">
                  <c:v>215.92002189159393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RAINEY VERNON</c:v>
                </c:pt>
                <c:pt idx="13">
                  <c:v>NEW SCOTLAND LEEDS</c:v>
                </c:pt>
                <c:pt idx="14">
                  <c:v>EDIC MARCY</c:v>
                </c:pt>
                <c:pt idx="15">
                  <c:v>NIAGARA PACKARD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652.4599609375</c:v>
                </c:pt>
                <c:pt idx="1">
                  <c:v>35.759997606277466</c:v>
                </c:pt>
                <c:pt idx="2">
                  <c:v>16.69999885559082</c:v>
                </c:pt>
                <c:pt idx="3">
                  <c:v>6.5099997520446777</c:v>
                </c:pt>
                <c:pt idx="4">
                  <c:v>8.2700000256299973</c:v>
                </c:pt>
                <c:pt idx="5">
                  <c:v>7.429999828338623</c:v>
                </c:pt>
                <c:pt idx="6">
                  <c:v>3.6400001142174006</c:v>
                </c:pt>
                <c:pt idx="7">
                  <c:v>3.4800000190734863</c:v>
                </c:pt>
                <c:pt idx="8">
                  <c:v>1.5600000396370888</c:v>
                </c:pt>
                <c:pt idx="9">
                  <c:v>1.7200000286102295</c:v>
                </c:pt>
                <c:pt idx="10">
                  <c:v>0.5</c:v>
                </c:pt>
                <c:pt idx="11">
                  <c:v>0.67000001668930054</c:v>
                </c:pt>
                <c:pt idx="12">
                  <c:v>0.36999997496604919</c:v>
                </c:pt>
                <c:pt idx="13">
                  <c:v>0.10999999940395355</c:v>
                </c:pt>
                <c:pt idx="14">
                  <c:v>2.9999999329447746E-2</c:v>
                </c:pt>
                <c:pt idx="15">
                  <c:v>2.9999999329447746E-2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RAINEY VERNON</c:v>
                </c:pt>
                <c:pt idx="13">
                  <c:v>NEW SCOTLAND LEEDS</c:v>
                </c:pt>
                <c:pt idx="14">
                  <c:v>EDIC MARCY</c:v>
                </c:pt>
                <c:pt idx="15">
                  <c:v>NIAGARA PACKARD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743.4200439453125</c:v>
                </c:pt>
                <c:pt idx="1">
                  <c:v>39.17000138759613</c:v>
                </c:pt>
                <c:pt idx="2">
                  <c:v>24.790000915527344</c:v>
                </c:pt>
                <c:pt idx="3">
                  <c:v>14.869999885559082</c:v>
                </c:pt>
                <c:pt idx="4">
                  <c:v>14.229999985545874</c:v>
                </c:pt>
                <c:pt idx="5">
                  <c:v>9.7600002288818359</c:v>
                </c:pt>
                <c:pt idx="6">
                  <c:v>6.5900001619011164</c:v>
                </c:pt>
                <c:pt idx="7">
                  <c:v>4.0300002098083496</c:v>
                </c:pt>
                <c:pt idx="8">
                  <c:v>3.2800000011920929</c:v>
                </c:pt>
                <c:pt idx="9">
                  <c:v>2.7899999618530273</c:v>
                </c:pt>
                <c:pt idx="10">
                  <c:v>0.80000001192092896</c:v>
                </c:pt>
                <c:pt idx="11">
                  <c:v>0.77999997138977051</c:v>
                </c:pt>
                <c:pt idx="12">
                  <c:v>0.37999999523162842</c:v>
                </c:pt>
                <c:pt idx="13">
                  <c:v>0.34999999403953552</c:v>
                </c:pt>
                <c:pt idx="14">
                  <c:v>6.9999998435378075E-2</c:v>
                </c:pt>
                <c:pt idx="15">
                  <c:v>3.9999999105930328E-2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RAINEY VERNON</c:v>
                </c:pt>
                <c:pt idx="13">
                  <c:v>NEW SCOTLAND LEEDS</c:v>
                </c:pt>
                <c:pt idx="14">
                  <c:v>EDIC MARCY</c:v>
                </c:pt>
                <c:pt idx="15">
                  <c:v>NIAGARA PACKARD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</c:formatCode>
                <c:ptCount val="17"/>
                <c:pt idx="0">
                  <c:v>90.9600830078125</c:v>
                </c:pt>
                <c:pt idx="1">
                  <c:v>3.4100037813186646</c:v>
                </c:pt>
                <c:pt idx="2">
                  <c:v>8.0900020599365234</c:v>
                </c:pt>
                <c:pt idx="3">
                  <c:v>8.3600001335144043</c:v>
                </c:pt>
                <c:pt idx="4">
                  <c:v>5.9599999599158764</c:v>
                </c:pt>
                <c:pt idx="5">
                  <c:v>2.3300004005432129</c:v>
                </c:pt>
                <c:pt idx="6">
                  <c:v>2.9500000476837158</c:v>
                </c:pt>
                <c:pt idx="7">
                  <c:v>0.55000019073486328</c:v>
                </c:pt>
                <c:pt idx="8">
                  <c:v>1.7199999615550041</c:v>
                </c:pt>
                <c:pt idx="9">
                  <c:v>1.0699999332427979</c:v>
                </c:pt>
                <c:pt idx="10">
                  <c:v>0.30000001192092896</c:v>
                </c:pt>
                <c:pt idx="11">
                  <c:v>0.10999995470046997</c:v>
                </c:pt>
                <c:pt idx="12">
                  <c:v>1.0000020265579224E-2</c:v>
                </c:pt>
                <c:pt idx="13">
                  <c:v>0.23999999463558197</c:v>
                </c:pt>
                <c:pt idx="14">
                  <c:v>3.9999999105930328E-2</c:v>
                </c:pt>
                <c:pt idx="15">
                  <c:v>9.9999997764825821E-3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21395.73828125</c:v>
                </c:pt>
                <c:pt idx="1">
                  <c:v>5002.60986328125</c:v>
                </c:pt>
                <c:pt idx="2">
                  <c:v>31601.4609375</c:v>
                </c:pt>
                <c:pt idx="3">
                  <c:v>9595.560546875</c:v>
                </c:pt>
                <c:pt idx="4">
                  <c:v>6146.0703125</c:v>
                </c:pt>
                <c:pt idx="5">
                  <c:v>15259.1103515625</c:v>
                </c:pt>
                <c:pt idx="6">
                  <c:v>11246.5400390625</c:v>
                </c:pt>
                <c:pt idx="7">
                  <c:v>463.51998901367188</c:v>
                </c:pt>
                <c:pt idx="8">
                  <c:v>98.339996337890625</c:v>
                </c:pt>
                <c:pt idx="9">
                  <c:v>22652.4609375</c:v>
                </c:pt>
                <c:pt idx="10">
                  <c:v>7720.09033203125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21340.861328125</c:v>
                </c:pt>
                <c:pt idx="1">
                  <c:v>5005.7802734375</c:v>
                </c:pt>
                <c:pt idx="2">
                  <c:v>31239.01953125</c:v>
                </c:pt>
                <c:pt idx="3">
                  <c:v>9582.599609375</c:v>
                </c:pt>
                <c:pt idx="4">
                  <c:v>6144.63037109375</c:v>
                </c:pt>
                <c:pt idx="5">
                  <c:v>14862.630859375</c:v>
                </c:pt>
                <c:pt idx="6">
                  <c:v>12148.990234375</c:v>
                </c:pt>
                <c:pt idx="7">
                  <c:v>464.58001708984375</c:v>
                </c:pt>
                <c:pt idx="8">
                  <c:v>99.209999084472656</c:v>
                </c:pt>
                <c:pt idx="9">
                  <c:v>21863.2890625</c:v>
                </c:pt>
                <c:pt idx="10">
                  <c:v>7541.8798828125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-54.876953125</c:v>
                </c:pt>
                <c:pt idx="1">
                  <c:v>3.17041015625</c:v>
                </c:pt>
                <c:pt idx="2">
                  <c:v>-362.44140625</c:v>
                </c:pt>
                <c:pt idx="3">
                  <c:v>-12.9609375</c:v>
                </c:pt>
                <c:pt idx="4">
                  <c:v>-1.43994140625</c:v>
                </c:pt>
                <c:pt idx="5">
                  <c:v>-396.4794921875</c:v>
                </c:pt>
                <c:pt idx="6">
                  <c:v>902.4501953125</c:v>
                </c:pt>
                <c:pt idx="7">
                  <c:v>1.060028076171875</c:v>
                </c:pt>
                <c:pt idx="8">
                  <c:v>0.87000274658203125</c:v>
                </c:pt>
                <c:pt idx="9">
                  <c:v>-789.171875</c:v>
                </c:pt>
                <c:pt idx="10">
                  <c:v>-178.21044921875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3550.75</c:v>
                </c:pt>
                <c:pt idx="1">
                  <c:v>2246.56005859375</c:v>
                </c:pt>
                <c:pt idx="2">
                  <c:v>3841.849853515625</c:v>
                </c:pt>
                <c:pt idx="3">
                  <c:v>697.1199951171875</c:v>
                </c:pt>
                <c:pt idx="4">
                  <c:v>-3377.6201171875</c:v>
                </c:pt>
                <c:pt idx="5">
                  <c:v>1418.43994140625</c:v>
                </c:pt>
                <c:pt idx="6">
                  <c:v>284.27999877929688</c:v>
                </c:pt>
                <c:pt idx="7">
                  <c:v>-1124.7099609375</c:v>
                </c:pt>
                <c:pt idx="8">
                  <c:v>10330.3408203125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3672.6201171875</c:v>
                </c:pt>
                <c:pt idx="1">
                  <c:v>2293.580078125</c:v>
                </c:pt>
                <c:pt idx="2">
                  <c:v>3913.459716796875</c:v>
                </c:pt>
                <c:pt idx="3">
                  <c:v>828.679931640625</c:v>
                </c:pt>
                <c:pt idx="4">
                  <c:v>-3230.7099609375</c:v>
                </c:pt>
                <c:pt idx="5">
                  <c:v>1507.989990234375</c:v>
                </c:pt>
                <c:pt idx="6">
                  <c:v>386.41000366210938</c:v>
                </c:pt>
                <c:pt idx="7">
                  <c:v>-992.9300537109375</c:v>
                </c:pt>
                <c:pt idx="8">
                  <c:v>10330.3408203125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121.8701171875</c:v>
                </c:pt>
                <c:pt idx="1">
                  <c:v>47.02001953125</c:v>
                </c:pt>
                <c:pt idx="2">
                  <c:v>71.60986328125</c:v>
                </c:pt>
                <c:pt idx="3">
                  <c:v>131.5599365234375</c:v>
                </c:pt>
                <c:pt idx="4">
                  <c:v>146.91015625</c:v>
                </c:pt>
                <c:pt idx="5">
                  <c:v>89.550048828125</c:v>
                </c:pt>
                <c:pt idx="6">
                  <c:v>102.1300048828125</c:v>
                </c:pt>
                <c:pt idx="7">
                  <c:v>131.7799072265625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712.9100341796875</c:v>
                </c:pt>
                <c:pt idx="1">
                  <c:v>176.28999328613281</c:v>
                </c:pt>
                <c:pt idx="2">
                  <c:v>1120.5799560546875</c:v>
                </c:pt>
                <c:pt idx="3">
                  <c:v>336.47998046875</c:v>
                </c:pt>
                <c:pt idx="4">
                  <c:v>226.18000793457031</c:v>
                </c:pt>
                <c:pt idx="5">
                  <c:v>766.75</c:v>
                </c:pt>
                <c:pt idx="6">
                  <c:v>554.65997314453125</c:v>
                </c:pt>
                <c:pt idx="7">
                  <c:v>23.219999313354492</c:v>
                </c:pt>
                <c:pt idx="8">
                  <c:v>5.1500000953674316</c:v>
                </c:pt>
                <c:pt idx="9">
                  <c:v>1195.070068359375</c:v>
                </c:pt>
                <c:pt idx="10">
                  <c:v>434.010009765625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1023.3200073242188</c:v>
                </c:pt>
                <c:pt idx="1">
                  <c:v>252.52000427246094</c:v>
                </c:pt>
                <c:pt idx="2">
                  <c:v>1577.1700439453125</c:v>
                </c:pt>
                <c:pt idx="3">
                  <c:v>477.69000244140625</c:v>
                </c:pt>
                <c:pt idx="4">
                  <c:v>319.760009765625</c:v>
                </c:pt>
                <c:pt idx="5">
                  <c:v>1043.1300048828125</c:v>
                </c:pt>
                <c:pt idx="6">
                  <c:v>837.969970703125</c:v>
                </c:pt>
                <c:pt idx="7">
                  <c:v>32.010002136230469</c:v>
                </c:pt>
                <c:pt idx="8">
                  <c:v>7.0600004196166992</c:v>
                </c:pt>
                <c:pt idx="9">
                  <c:v>1617.3800048828125</c:v>
                </c:pt>
                <c:pt idx="10">
                  <c:v>587.949951171875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310.40997314453125</c:v>
                </c:pt>
                <c:pt idx="1">
                  <c:v>76.230010986328125</c:v>
                </c:pt>
                <c:pt idx="2">
                  <c:v>456.590087890625</c:v>
                </c:pt>
                <c:pt idx="3">
                  <c:v>141.21002197265625</c:v>
                </c:pt>
                <c:pt idx="4">
                  <c:v>93.580001831054688</c:v>
                </c:pt>
                <c:pt idx="5">
                  <c:v>276.3800048828125</c:v>
                </c:pt>
                <c:pt idx="6">
                  <c:v>283.30999755859375</c:v>
                </c:pt>
                <c:pt idx="7">
                  <c:v>8.7900028228759766</c:v>
                </c:pt>
                <c:pt idx="8">
                  <c:v>1.9100003242492676</c:v>
                </c:pt>
                <c:pt idx="9">
                  <c:v>422.3099365234375</c:v>
                </c:pt>
                <c:pt idx="10">
                  <c:v>153.93994140625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489.41998291015625</c:v>
                </c:pt>
                <c:pt idx="1">
                  <c:v>329.72000122070313</c:v>
                </c:pt>
                <c:pt idx="2">
                  <c:v>544.27001953125</c:v>
                </c:pt>
                <c:pt idx="3">
                  <c:v>213.95999145507813</c:v>
                </c:pt>
                <c:pt idx="4">
                  <c:v>242.66999816894531</c:v>
                </c:pt>
                <c:pt idx="5">
                  <c:v>565.42999267578125</c:v>
                </c:pt>
                <c:pt idx="6">
                  <c:v>466.67001342773438</c:v>
                </c:pt>
                <c:pt idx="7">
                  <c:v>140.6300048828125</c:v>
                </c:pt>
                <c:pt idx="8">
                  <c:v>290.33001708984375</c:v>
                </c:pt>
                <c:pt idx="9">
                  <c:v>2617.289794921875</c:v>
                </c:pt>
                <c:pt idx="10">
                  <c:v>1104.5999755859375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705.52001953125</c:v>
                </c:pt>
                <c:pt idx="1">
                  <c:v>474.17996215820313</c:v>
                </c:pt>
                <c:pt idx="2">
                  <c:v>779.02001953125</c:v>
                </c:pt>
                <c:pt idx="3">
                  <c:v>304.91000366210938</c:v>
                </c:pt>
                <c:pt idx="4">
                  <c:v>345.469970703125</c:v>
                </c:pt>
                <c:pt idx="5">
                  <c:v>775.53997802734375</c:v>
                </c:pt>
                <c:pt idx="6">
                  <c:v>646.22998046875</c:v>
                </c:pt>
                <c:pt idx="7">
                  <c:v>194.32998657226563</c:v>
                </c:pt>
                <c:pt idx="8">
                  <c:v>402.1500244140625</c:v>
                </c:pt>
                <c:pt idx="9">
                  <c:v>3642.829833984375</c:v>
                </c:pt>
                <c:pt idx="10">
                  <c:v>1518.530029296875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216.10003662109375</c:v>
                </c:pt>
                <c:pt idx="1">
                  <c:v>144.4599609375</c:v>
                </c:pt>
                <c:pt idx="2">
                  <c:v>234.75</c:v>
                </c:pt>
                <c:pt idx="3">
                  <c:v>90.95001220703125</c:v>
                </c:pt>
                <c:pt idx="4">
                  <c:v>102.79997253417969</c:v>
                </c:pt>
                <c:pt idx="5">
                  <c:v>210.1099853515625</c:v>
                </c:pt>
                <c:pt idx="6">
                  <c:v>179.55996704101563</c:v>
                </c:pt>
                <c:pt idx="7">
                  <c:v>53.699981689453125</c:v>
                </c:pt>
                <c:pt idx="8">
                  <c:v>111.82000732421875</c:v>
                </c:pt>
                <c:pt idx="9">
                  <c:v>1025.5400390625</c:v>
                </c:pt>
                <c:pt idx="10">
                  <c:v>413.9300537109375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87.75</c:v>
                </c:pt>
                <c:pt idx="1">
                  <c:v>5.9999994933605194E-2</c:v>
                </c:pt>
                <c:pt idx="2">
                  <c:v>71.069999694824219</c:v>
                </c:pt>
                <c:pt idx="3">
                  <c:v>0.17000000178813934</c:v>
                </c:pt>
                <c:pt idx="4">
                  <c:v>0.10999999940395355</c:v>
                </c:pt>
                <c:pt idx="5">
                  <c:v>322.25</c:v>
                </c:pt>
                <c:pt idx="6">
                  <c:v>41.700000762939453</c:v>
                </c:pt>
                <c:pt idx="7">
                  <c:v>331.95999145507813</c:v>
                </c:pt>
                <c:pt idx="8">
                  <c:v>2.9999999329447746E-2</c:v>
                </c:pt>
                <c:pt idx="9">
                  <c:v>56.279998779296875</c:v>
                </c:pt>
                <c:pt idx="10">
                  <c:v>361.67001342773438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87.580001831054688</c:v>
                </c:pt>
                <c:pt idx="1">
                  <c:v>5.9999994933605194E-2</c:v>
                </c:pt>
                <c:pt idx="2">
                  <c:v>4.5799999237060547</c:v>
                </c:pt>
                <c:pt idx="3">
                  <c:v>0.12999999523162842</c:v>
                </c:pt>
                <c:pt idx="4">
                  <c:v>0.10999999940395355</c:v>
                </c:pt>
                <c:pt idx="5">
                  <c:v>321.4000244140625</c:v>
                </c:pt>
                <c:pt idx="6">
                  <c:v>43.359996795654297</c:v>
                </c:pt>
                <c:pt idx="7">
                  <c:v>331.95999145507813</c:v>
                </c:pt>
                <c:pt idx="8">
                  <c:v>2.9999999329447746E-2</c:v>
                </c:pt>
                <c:pt idx="9">
                  <c:v>53.80999755859375</c:v>
                </c:pt>
                <c:pt idx="10">
                  <c:v>361.19000244140625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-0.1699981689453125</c:v>
                </c:pt>
                <c:pt idx="1">
                  <c:v>0</c:v>
                </c:pt>
                <c:pt idx="2">
                  <c:v>-66.489999771118164</c:v>
                </c:pt>
                <c:pt idx="3">
                  <c:v>-4.0000006556510925E-2</c:v>
                </c:pt>
                <c:pt idx="4">
                  <c:v>0</c:v>
                </c:pt>
                <c:pt idx="5">
                  <c:v>-0.8499755859375</c:v>
                </c:pt>
                <c:pt idx="6">
                  <c:v>1.6599960327148438</c:v>
                </c:pt>
                <c:pt idx="7">
                  <c:v>0</c:v>
                </c:pt>
                <c:pt idx="8">
                  <c:v>0</c:v>
                </c:pt>
                <c:pt idx="9">
                  <c:v>-2.470001220703125</c:v>
                </c:pt>
                <c:pt idx="10">
                  <c:v>-0.480010986328125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34.146568036529601</c:v>
                </c:pt>
                <c:pt idx="1">
                  <c:v>35.387439611872182</c:v>
                </c:pt>
                <c:pt idx="2">
                  <c:v>36.888937328767099</c:v>
                </c:pt>
                <c:pt idx="3">
                  <c:v>35.990367694063949</c:v>
                </c:pt>
                <c:pt idx="4">
                  <c:v>38.203711187214772</c:v>
                </c:pt>
                <c:pt idx="5">
                  <c:v>49.61998436073047</c:v>
                </c:pt>
                <c:pt idx="6">
                  <c:v>49.743837100456837</c:v>
                </c:pt>
                <c:pt idx="7">
                  <c:v>50.350507191781027</c:v>
                </c:pt>
                <c:pt idx="8">
                  <c:v>50.48346621004589</c:v>
                </c:pt>
                <c:pt idx="9">
                  <c:v>51.297923059360571</c:v>
                </c:pt>
                <c:pt idx="10">
                  <c:v>53.721080365296814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48.919014726027477</c:v>
                </c:pt>
                <c:pt idx="1">
                  <c:v>50.541230821917729</c:v>
                </c:pt>
                <c:pt idx="2">
                  <c:v>52.508175913241899</c:v>
                </c:pt>
                <c:pt idx="3">
                  <c:v>51.197761872146152</c:v>
                </c:pt>
                <c:pt idx="4">
                  <c:v>54.112143835616578</c:v>
                </c:pt>
                <c:pt idx="5">
                  <c:v>67.983423515981684</c:v>
                </c:pt>
                <c:pt idx="6">
                  <c:v>68.50342009132396</c:v>
                </c:pt>
                <c:pt idx="7">
                  <c:v>69.30720662100434</c:v>
                </c:pt>
                <c:pt idx="8">
                  <c:v>69.495325456620932</c:v>
                </c:pt>
                <c:pt idx="9">
                  <c:v>70.882217123287575</c:v>
                </c:pt>
                <c:pt idx="10">
                  <c:v>73.326572146118821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14.772446689497876</c:v>
                </c:pt>
                <c:pt idx="1">
                  <c:v>15.153791210045547</c:v>
                </c:pt>
                <c:pt idx="2">
                  <c:v>15.6192385844748</c:v>
                </c:pt>
                <c:pt idx="3">
                  <c:v>15.207394178082204</c:v>
                </c:pt>
                <c:pt idx="4">
                  <c:v>15.908432648401806</c:v>
                </c:pt>
                <c:pt idx="5">
                  <c:v>18.363439155251214</c:v>
                </c:pt>
                <c:pt idx="6">
                  <c:v>18.759582990867123</c:v>
                </c:pt>
                <c:pt idx="7">
                  <c:v>18.956699429223313</c:v>
                </c:pt>
                <c:pt idx="8">
                  <c:v>19.011859246575042</c:v>
                </c:pt>
                <c:pt idx="9">
                  <c:v>19.584294063927004</c:v>
                </c:pt>
                <c:pt idx="10">
                  <c:v>19.605491780822007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1282.280029296875</c:v>
                </c:pt>
                <c:pt idx="1">
                  <c:v>221.3800048828125</c:v>
                </c:pt>
                <c:pt idx="2">
                  <c:v>969.7900390625</c:v>
                </c:pt>
                <c:pt idx="3">
                  <c:v>74.959999084472656</c:v>
                </c:pt>
                <c:pt idx="4">
                  <c:v>90.789993286132813</c:v>
                </c:pt>
                <c:pt idx="5">
                  <c:v>860.929931640625</c:v>
                </c:pt>
                <c:pt idx="6">
                  <c:v>1004.760009765625</c:v>
                </c:pt>
                <c:pt idx="7">
                  <c:v>1297.669921875</c:v>
                </c:pt>
                <c:pt idx="8">
                  <c:v>0.83000004291534424</c:v>
                </c:pt>
                <c:pt idx="9">
                  <c:v>2357.260009765625</c:v>
                </c:pt>
                <c:pt idx="10">
                  <c:v>3795.2001953125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1251.1099853515625</c:v>
                </c:pt>
                <c:pt idx="1">
                  <c:v>232.95999145507813</c:v>
                </c:pt>
                <c:pt idx="2">
                  <c:v>964.20001220703125</c:v>
                </c:pt>
                <c:pt idx="3">
                  <c:v>72.580001831054688</c:v>
                </c:pt>
                <c:pt idx="4">
                  <c:v>90.739997863769531</c:v>
                </c:pt>
                <c:pt idx="5">
                  <c:v>853.58001708984375</c:v>
                </c:pt>
                <c:pt idx="6">
                  <c:v>883.800048828125</c:v>
                </c:pt>
                <c:pt idx="7">
                  <c:v>1297.8399658203125</c:v>
                </c:pt>
                <c:pt idx="8">
                  <c:v>0.97000002861022949</c:v>
                </c:pt>
                <c:pt idx="9">
                  <c:v>2143.070068359375</c:v>
                </c:pt>
                <c:pt idx="10">
                  <c:v>3804.77978515625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-31.1700439453125</c:v>
                </c:pt>
                <c:pt idx="1">
                  <c:v>11.579986572265625</c:v>
                </c:pt>
                <c:pt idx="2">
                  <c:v>-5.59002685546875</c:v>
                </c:pt>
                <c:pt idx="3">
                  <c:v>-2.3799972534179688</c:v>
                </c:pt>
                <c:pt idx="4">
                  <c:v>-4.999542236328125E-2</c:v>
                </c:pt>
                <c:pt idx="5">
                  <c:v>-7.34991455078125</c:v>
                </c:pt>
                <c:pt idx="6">
                  <c:v>-120.9599609375</c:v>
                </c:pt>
                <c:pt idx="7">
                  <c:v>0.1700439453125</c:v>
                </c:pt>
                <c:pt idx="8">
                  <c:v>0.13999998569488525</c:v>
                </c:pt>
                <c:pt idx="9">
                  <c:v>-214.18994140625</c:v>
                </c:pt>
                <c:pt idx="10">
                  <c:v>9.57958984375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82" zoomScale="90" zoomScaleNormal="90" workbookViewId="0">
      <selection activeCell="D314" sqref="D314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0.85546875" style="29" customWidth="1"/>
    <col min="5" max="5" width="9" style="13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86</v>
      </c>
      <c r="E5" s="7" t="s">
        <v>85</v>
      </c>
      <c r="F5" s="7" t="s">
        <v>74</v>
      </c>
    </row>
    <row r="6" spans="3:6" ht="17.25" thickTop="1" x14ac:dyDescent="0.3">
      <c r="C6" s="1" t="s">
        <v>27</v>
      </c>
      <c r="D6" s="9">
        <v>36.430000305175781</v>
      </c>
      <c r="E6" s="26">
        <v>46.760002136230469</v>
      </c>
      <c r="F6" s="26">
        <f>E6-D6</f>
        <v>10.330001831054688</v>
      </c>
    </row>
    <row r="7" spans="3:6" x14ac:dyDescent="0.3">
      <c r="C7" s="1" t="s">
        <v>60</v>
      </c>
      <c r="D7" s="9">
        <v>16.889999389648438</v>
      </c>
      <c r="E7" s="26">
        <v>19.049999237060547</v>
      </c>
      <c r="F7" s="26">
        <f t="shared" ref="F7:F16" si="0">E7-D7</f>
        <v>2.1599998474121094</v>
      </c>
    </row>
    <row r="8" spans="3:6" x14ac:dyDescent="0.3">
      <c r="C8" s="1" t="s">
        <v>28</v>
      </c>
      <c r="D8" s="9">
        <v>25.520000457763672</v>
      </c>
      <c r="E8" s="26">
        <v>28.579999923706055</v>
      </c>
      <c r="F8" s="26">
        <f t="shared" si="0"/>
        <v>3.0599994659423828</v>
      </c>
    </row>
    <row r="9" spans="3:6" x14ac:dyDescent="0.3">
      <c r="C9" s="1" t="s">
        <v>29</v>
      </c>
      <c r="D9" s="9">
        <v>0.72000002861022949</v>
      </c>
      <c r="E9" s="26">
        <v>0.85000002384185791</v>
      </c>
      <c r="F9" s="26">
        <f t="shared" si="0"/>
        <v>0.12999999523162842</v>
      </c>
    </row>
    <row r="10" spans="3:6" x14ac:dyDescent="0.3">
      <c r="C10" s="1" t="s">
        <v>30</v>
      </c>
      <c r="D10" s="9">
        <v>7.190000057220459</v>
      </c>
      <c r="E10" s="26">
        <v>7.929999828338623</v>
      </c>
      <c r="F10" s="26">
        <f t="shared" si="0"/>
        <v>0.73999977111816406</v>
      </c>
    </row>
    <row r="11" spans="3:6" x14ac:dyDescent="0.3">
      <c r="C11" s="1" t="s">
        <v>31</v>
      </c>
      <c r="D11" s="9">
        <v>118.35000610351563</v>
      </c>
      <c r="E11" s="26">
        <v>135.3800048828125</v>
      </c>
      <c r="F11" s="26">
        <f t="shared" si="0"/>
        <v>17.029998779296875</v>
      </c>
    </row>
    <row r="12" spans="3:6" x14ac:dyDescent="0.3">
      <c r="C12" s="1" t="s">
        <v>32</v>
      </c>
      <c r="D12" s="9">
        <v>84.230003356933594</v>
      </c>
      <c r="E12" s="26">
        <v>98.199996948242188</v>
      </c>
      <c r="F12" s="26">
        <f t="shared" si="0"/>
        <v>13.969993591308594</v>
      </c>
    </row>
    <row r="13" spans="3:6" x14ac:dyDescent="0.3">
      <c r="C13" s="1" t="s">
        <v>33</v>
      </c>
      <c r="D13" s="9">
        <v>27.069999694824219</v>
      </c>
      <c r="E13" s="26">
        <v>31.750001907348633</v>
      </c>
      <c r="F13" s="26">
        <f t="shared" si="0"/>
        <v>4.6800022125244141</v>
      </c>
    </row>
    <row r="14" spans="3:6" x14ac:dyDescent="0.3">
      <c r="C14" s="1" t="s">
        <v>34</v>
      </c>
      <c r="D14" s="9">
        <v>53.110000610351563</v>
      </c>
      <c r="E14" s="26">
        <v>62.340000152587891</v>
      </c>
      <c r="F14" s="26">
        <f t="shared" si="0"/>
        <v>9.2299995422363281</v>
      </c>
    </row>
    <row r="15" spans="3:6" x14ac:dyDescent="0.3">
      <c r="C15" s="1" t="s">
        <v>35</v>
      </c>
      <c r="D15" s="9">
        <v>504.44000244140625</v>
      </c>
      <c r="E15" s="26">
        <v>615.45001220703125</v>
      </c>
      <c r="F15" s="26">
        <f t="shared" si="0"/>
        <v>111.010009765625</v>
      </c>
    </row>
    <row r="16" spans="3:6" ht="17.25" thickBot="1" x14ac:dyDescent="0.35">
      <c r="C16" s="1" t="s">
        <v>36</v>
      </c>
      <c r="D16" s="9">
        <v>255.8699951171875</v>
      </c>
      <c r="E16" s="26">
        <v>299.45001220703125</v>
      </c>
      <c r="F16" s="26">
        <f t="shared" si="0"/>
        <v>43.58001708984375</v>
      </c>
    </row>
    <row r="17" spans="3:6" ht="18" thickTop="1" thickBot="1" x14ac:dyDescent="0.3">
      <c r="C17" s="19" t="s">
        <v>37</v>
      </c>
      <c r="D17" s="7">
        <f t="shared" ref="D17:F17" si="1">SUM(D6:D16)</f>
        <v>1129.8200075626373</v>
      </c>
      <c r="E17" s="7">
        <f t="shared" si="1"/>
        <v>1345.7400294542313</v>
      </c>
      <c r="F17" s="7">
        <f t="shared" si="1"/>
        <v>215.92002189159393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D2</v>
      </c>
      <c r="E24" s="7" t="str">
        <f>$E$5</f>
        <v>D3</v>
      </c>
      <c r="F24" s="7" t="s">
        <v>74</v>
      </c>
    </row>
    <row r="25" spans="3:6" ht="17.25" thickTop="1" x14ac:dyDescent="0.3">
      <c r="C25" s="1" t="s">
        <v>27</v>
      </c>
      <c r="D25" s="9">
        <v>21.350000381469727</v>
      </c>
      <c r="E25" s="26">
        <v>24.049999237060547</v>
      </c>
      <c r="F25" s="26">
        <f>E25-D25</f>
        <v>2.6999988555908203</v>
      </c>
    </row>
    <row r="26" spans="3:6" x14ac:dyDescent="0.3">
      <c r="C26" s="1" t="s">
        <v>60</v>
      </c>
      <c r="D26" s="9">
        <v>42.979999542236328</v>
      </c>
      <c r="E26" s="26">
        <v>43.549999237060547</v>
      </c>
      <c r="F26" s="26">
        <f t="shared" ref="F26:F43" si="2">E26-D26</f>
        <v>0.56999969482421875</v>
      </c>
    </row>
    <row r="27" spans="3:6" x14ac:dyDescent="0.3">
      <c r="C27" s="1" t="s">
        <v>28</v>
      </c>
      <c r="D27" s="9">
        <v>327.90997314453125</v>
      </c>
      <c r="E27" s="26">
        <v>360.13998413085938</v>
      </c>
      <c r="F27" s="26">
        <f t="shared" si="2"/>
        <v>32.230010986328125</v>
      </c>
    </row>
    <row r="28" spans="3:6" x14ac:dyDescent="0.3">
      <c r="C28" s="1" t="s">
        <v>29</v>
      </c>
      <c r="D28" s="9">
        <v>4.7100000381469727</v>
      </c>
      <c r="E28" s="26">
        <v>5.2700004577636719</v>
      </c>
      <c r="F28" s="26">
        <f t="shared" si="2"/>
        <v>0.56000041961669922</v>
      </c>
    </row>
    <row r="29" spans="3:6" x14ac:dyDescent="0.3">
      <c r="C29" s="1" t="s">
        <v>30</v>
      </c>
      <c r="D29" s="9">
        <v>3.6100001335144043</v>
      </c>
      <c r="E29" s="26">
        <v>4.6100001335144043</v>
      </c>
      <c r="F29" s="26">
        <f t="shared" si="2"/>
        <v>1</v>
      </c>
    </row>
    <row r="30" spans="3:6" x14ac:dyDescent="0.3">
      <c r="C30" s="1" t="s">
        <v>31</v>
      </c>
      <c r="D30" s="9">
        <v>563.9100341796875</v>
      </c>
      <c r="E30" s="26">
        <v>794.0999755859375</v>
      </c>
      <c r="F30" s="26">
        <f t="shared" si="2"/>
        <v>230.18994140625</v>
      </c>
    </row>
    <row r="31" spans="3:6" x14ac:dyDescent="0.3">
      <c r="C31" s="1" t="s">
        <v>32</v>
      </c>
      <c r="D31" s="9">
        <v>490.1400146484375</v>
      </c>
      <c r="E31" s="26">
        <v>778.22998046875</v>
      </c>
      <c r="F31" s="26">
        <f t="shared" si="2"/>
        <v>288.0899658203125</v>
      </c>
    </row>
    <row r="32" spans="3:6" x14ac:dyDescent="0.3">
      <c r="C32" s="1" t="s">
        <v>33</v>
      </c>
      <c r="D32" s="9">
        <v>7.0199999809265137</v>
      </c>
      <c r="E32" s="26">
        <v>7.1599998474121094</v>
      </c>
      <c r="F32" s="26">
        <f t="shared" si="2"/>
        <v>0.1399998664855957</v>
      </c>
    </row>
    <row r="33" spans="3:6" x14ac:dyDescent="0.3">
      <c r="C33" s="1" t="s">
        <v>34</v>
      </c>
      <c r="D33" s="9">
        <v>0.18999999761581421</v>
      </c>
      <c r="E33" s="26">
        <v>0.33000001311302185</v>
      </c>
      <c r="F33" s="26">
        <f t="shared" si="2"/>
        <v>0.14000001549720764</v>
      </c>
    </row>
    <row r="34" spans="3:6" x14ac:dyDescent="0.3">
      <c r="C34" s="1" t="s">
        <v>35</v>
      </c>
      <c r="D34" s="9">
        <v>1242.320068359375</v>
      </c>
      <c r="E34" s="26">
        <v>1737.580078125</v>
      </c>
      <c r="F34" s="26">
        <f t="shared" si="2"/>
        <v>495.260009765625</v>
      </c>
    </row>
    <row r="35" spans="3:6" ht="17.25" thickBot="1" x14ac:dyDescent="0.35">
      <c r="C35" s="1" t="s">
        <v>36</v>
      </c>
      <c r="D35" s="9">
        <v>373.739990234375</v>
      </c>
      <c r="E35" s="26">
        <v>513.04998779296875</v>
      </c>
      <c r="F35" s="26">
        <f t="shared" si="2"/>
        <v>139.30999755859375</v>
      </c>
    </row>
    <row r="36" spans="3:6" ht="18" thickTop="1" thickBot="1" x14ac:dyDescent="0.3">
      <c r="C36" s="19" t="s">
        <v>37</v>
      </c>
      <c r="D36" s="10">
        <v>3077.8798828125</v>
      </c>
      <c r="E36" s="10">
        <v>4268.0703125</v>
      </c>
      <c r="F36" s="10">
        <f t="shared" si="2"/>
        <v>1190.1904296875</v>
      </c>
    </row>
    <row r="37" spans="3:6" ht="17.25" thickTop="1" x14ac:dyDescent="0.3">
      <c r="C37" s="1" t="s">
        <v>24</v>
      </c>
      <c r="D37" s="9">
        <v>995.23004150390625</v>
      </c>
      <c r="E37" s="26">
        <v>1022.6199951171875</v>
      </c>
      <c r="F37" s="26">
        <f t="shared" si="2"/>
        <v>27.38995361328125</v>
      </c>
    </row>
    <row r="38" spans="3:6" ht="17.25" thickBot="1" x14ac:dyDescent="0.35">
      <c r="C38" s="1" t="s">
        <v>25</v>
      </c>
      <c r="D38" s="9">
        <v>364.16000366210938</v>
      </c>
      <c r="E38" s="26">
        <v>352.80996704101563</v>
      </c>
      <c r="F38" s="26">
        <f t="shared" si="2"/>
        <v>-11.35003662109375</v>
      </c>
    </row>
    <row r="39" spans="3:6" ht="18" thickTop="1" thickBot="1" x14ac:dyDescent="0.3">
      <c r="C39" s="19" t="s">
        <v>26</v>
      </c>
      <c r="D39" s="10">
        <v>3708.940185546875</v>
      </c>
      <c r="E39" s="10">
        <v>4937.81982421875</v>
      </c>
      <c r="F39" s="10">
        <f t="shared" si="2"/>
        <v>1228.879638671875</v>
      </c>
    </row>
    <row r="40" spans="3:6" ht="17.25" thickTop="1" x14ac:dyDescent="0.3">
      <c r="C40" s="1" t="s">
        <v>75</v>
      </c>
      <c r="D40" s="9">
        <v>1639.639892578125</v>
      </c>
      <c r="E40" s="26">
        <v>1652.47998046875</v>
      </c>
      <c r="F40" s="26">
        <f t="shared" si="2"/>
        <v>12.840087890625</v>
      </c>
    </row>
    <row r="41" spans="3:6" x14ac:dyDescent="0.3">
      <c r="C41" s="1" t="s">
        <v>76</v>
      </c>
      <c r="D41" s="9">
        <v>21750.478515625</v>
      </c>
      <c r="E41" s="26">
        <v>21818.66796875</v>
      </c>
      <c r="F41" s="26">
        <f t="shared" si="2"/>
        <v>68.189453125</v>
      </c>
    </row>
    <row r="42" spans="3:6" ht="17.25" thickBot="1" x14ac:dyDescent="0.35">
      <c r="C42" s="1" t="s">
        <v>77</v>
      </c>
      <c r="D42" s="9">
        <v>3205.75</v>
      </c>
      <c r="E42" s="26">
        <v>3227.650146484375</v>
      </c>
      <c r="F42" s="26">
        <f t="shared" si="2"/>
        <v>21.900146484375</v>
      </c>
    </row>
    <row r="43" spans="3:6" ht="18" thickTop="1" thickBot="1" x14ac:dyDescent="0.3">
      <c r="C43" s="19" t="s">
        <v>38</v>
      </c>
      <c r="D43" s="11">
        <f>D36+D40+D41+D42</f>
        <v>29673.748291015625</v>
      </c>
      <c r="E43" s="11">
        <f>E36+E40+E41+E42</f>
        <v>30966.868408203125</v>
      </c>
      <c r="F43" s="11">
        <f t="shared" si="2"/>
        <v>1293.1201171875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D2</v>
      </c>
      <c r="E48" s="7" t="str">
        <f>$E$5</f>
        <v>D3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21395.73828125</v>
      </c>
      <c r="E49" s="9">
        <v>21340.861328125</v>
      </c>
      <c r="F49" s="9">
        <f>E49-D49</f>
        <v>-54.876953125</v>
      </c>
    </row>
    <row r="50" spans="3:6" s="5" customFormat="1" x14ac:dyDescent="0.25">
      <c r="C50" s="1" t="s">
        <v>60</v>
      </c>
      <c r="D50" s="9">
        <v>5002.60986328125</v>
      </c>
      <c r="E50" s="9">
        <v>5005.7802734375</v>
      </c>
      <c r="F50" s="9">
        <f t="shared" ref="F50:F65" si="3">E50-D50</f>
        <v>3.17041015625</v>
      </c>
    </row>
    <row r="51" spans="3:6" s="5" customFormat="1" x14ac:dyDescent="0.25">
      <c r="C51" s="1" t="s">
        <v>28</v>
      </c>
      <c r="D51" s="9">
        <v>31601.4609375</v>
      </c>
      <c r="E51" s="9">
        <v>31239.01953125</v>
      </c>
      <c r="F51" s="9">
        <f t="shared" si="3"/>
        <v>-362.44140625</v>
      </c>
    </row>
    <row r="52" spans="3:6" s="5" customFormat="1" x14ac:dyDescent="0.25">
      <c r="C52" s="1" t="s">
        <v>29</v>
      </c>
      <c r="D52" s="9">
        <v>9595.560546875</v>
      </c>
      <c r="E52" s="9">
        <v>9582.599609375</v>
      </c>
      <c r="F52" s="9">
        <f t="shared" si="3"/>
        <v>-12.9609375</v>
      </c>
    </row>
    <row r="53" spans="3:6" s="5" customFormat="1" x14ac:dyDescent="0.25">
      <c r="C53" s="1" t="s">
        <v>30</v>
      </c>
      <c r="D53" s="9">
        <v>6146.0703125</v>
      </c>
      <c r="E53" s="9">
        <v>6144.63037109375</v>
      </c>
      <c r="F53" s="9">
        <f t="shared" si="3"/>
        <v>-1.43994140625</v>
      </c>
    </row>
    <row r="54" spans="3:6" s="5" customFormat="1" x14ac:dyDescent="0.25">
      <c r="C54" s="1" t="s">
        <v>31</v>
      </c>
      <c r="D54" s="9">
        <v>15259.1103515625</v>
      </c>
      <c r="E54" s="9">
        <v>14862.630859375</v>
      </c>
      <c r="F54" s="9">
        <f t="shared" si="3"/>
        <v>-396.4794921875</v>
      </c>
    </row>
    <row r="55" spans="3:6" s="5" customFormat="1" x14ac:dyDescent="0.25">
      <c r="C55" s="1" t="s">
        <v>32</v>
      </c>
      <c r="D55" s="9">
        <v>11246.5400390625</v>
      </c>
      <c r="E55" s="9">
        <v>12148.990234375</v>
      </c>
      <c r="F55" s="9">
        <f t="shared" si="3"/>
        <v>902.4501953125</v>
      </c>
    </row>
    <row r="56" spans="3:6" s="5" customFormat="1" x14ac:dyDescent="0.25">
      <c r="C56" s="1" t="s">
        <v>33</v>
      </c>
      <c r="D56" s="9">
        <v>463.51998901367188</v>
      </c>
      <c r="E56" s="9">
        <v>464.58001708984375</v>
      </c>
      <c r="F56" s="9">
        <f t="shared" si="3"/>
        <v>1.060028076171875</v>
      </c>
    </row>
    <row r="57" spans="3:6" s="5" customFormat="1" x14ac:dyDescent="0.25">
      <c r="C57" s="1" t="s">
        <v>34</v>
      </c>
      <c r="D57" s="9">
        <v>98.339996337890625</v>
      </c>
      <c r="E57" s="9">
        <v>99.209999084472656</v>
      </c>
      <c r="F57" s="9">
        <f t="shared" si="3"/>
        <v>0.87000274658203125</v>
      </c>
    </row>
    <row r="58" spans="3:6" s="5" customFormat="1" x14ac:dyDescent="0.25">
      <c r="C58" s="1" t="s">
        <v>35</v>
      </c>
      <c r="D58" s="9">
        <v>22652.4609375</v>
      </c>
      <c r="E58" s="9">
        <v>21863.2890625</v>
      </c>
      <c r="F58" s="9">
        <f t="shared" si="3"/>
        <v>-789.171875</v>
      </c>
    </row>
    <row r="59" spans="3:6" s="5" customFormat="1" ht="17.25" thickBot="1" x14ac:dyDescent="0.3">
      <c r="C59" s="1" t="s">
        <v>36</v>
      </c>
      <c r="D59" s="9">
        <v>7720.09033203125</v>
      </c>
      <c r="E59" s="9">
        <v>7541.8798828125</v>
      </c>
      <c r="F59" s="9">
        <f t="shared" si="3"/>
        <v>-178.21044921875</v>
      </c>
    </row>
    <row r="60" spans="3:6" s="5" customFormat="1" ht="18" thickTop="1" thickBot="1" x14ac:dyDescent="0.3">
      <c r="C60" s="14" t="s">
        <v>37</v>
      </c>
      <c r="D60" s="10">
        <v>131181.5</v>
      </c>
      <c r="E60" s="10">
        <v>130293.46875</v>
      </c>
      <c r="F60" s="10">
        <f t="shared" si="3"/>
        <v>-888.03125</v>
      </c>
    </row>
    <row r="61" spans="3:6" s="5" customFormat="1" ht="17.25" thickTop="1" x14ac:dyDescent="0.25">
      <c r="C61" s="15" t="s">
        <v>4</v>
      </c>
      <c r="D61" s="9">
        <v>135737.4375</v>
      </c>
      <c r="E61" s="24">
        <v>135917.015625</v>
      </c>
      <c r="F61" s="24">
        <f t="shared" si="3"/>
        <v>179.578125</v>
      </c>
    </row>
    <row r="62" spans="3:6" s="5" customFormat="1" x14ac:dyDescent="0.25">
      <c r="C62" s="15" t="s">
        <v>5</v>
      </c>
      <c r="D62" s="9">
        <v>832340.1875</v>
      </c>
      <c r="E62" s="24">
        <v>832355.8125</v>
      </c>
      <c r="F62" s="24">
        <f t="shared" si="3"/>
        <v>15.625</v>
      </c>
    </row>
    <row r="63" spans="3:6" s="5" customFormat="1" x14ac:dyDescent="0.25">
      <c r="C63" s="15" t="s">
        <v>6</v>
      </c>
      <c r="D63" s="9">
        <v>99650.703125</v>
      </c>
      <c r="E63" s="24">
        <v>99953.546875</v>
      </c>
      <c r="F63" s="24">
        <f t="shared" si="3"/>
        <v>302.84375</v>
      </c>
    </row>
    <row r="64" spans="3:6" s="5" customFormat="1" ht="17.25" thickBot="1" x14ac:dyDescent="0.3">
      <c r="C64" s="15" t="s">
        <v>39</v>
      </c>
      <c r="D64" s="9">
        <v>25960.44140625</v>
      </c>
      <c r="E64" s="24">
        <v>25959.80859375</v>
      </c>
      <c r="F64" s="24">
        <f t="shared" si="3"/>
        <v>-0.6328125</v>
      </c>
    </row>
    <row r="65" spans="1:6" s="5" customFormat="1" ht="18" thickTop="1" thickBot="1" x14ac:dyDescent="0.3">
      <c r="C65" s="14" t="s">
        <v>38</v>
      </c>
      <c r="D65" s="11">
        <f>SUM(D60:D64)</f>
        <v>1224870.26953125</v>
      </c>
      <c r="E65" s="11">
        <f>SUM(E60:E64)</f>
        <v>1224479.65234375</v>
      </c>
      <c r="F65" s="11">
        <f t="shared" si="3"/>
        <v>-390.6171875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D2</v>
      </c>
      <c r="E71" s="7" t="str">
        <f>$E$5</f>
        <v>D3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3550.75</v>
      </c>
      <c r="E72" s="9">
        <v>3672.6201171875</v>
      </c>
      <c r="F72" s="9">
        <f>E72-D72</f>
        <v>121.8701171875</v>
      </c>
    </row>
    <row r="73" spans="1:6" s="5" customFormat="1" x14ac:dyDescent="0.25">
      <c r="A73" s="4"/>
      <c r="C73" s="1" t="s">
        <v>22</v>
      </c>
      <c r="D73" s="9">
        <v>2246.56005859375</v>
      </c>
      <c r="E73" s="9">
        <v>2293.580078125</v>
      </c>
      <c r="F73" s="9">
        <f t="shared" ref="F73:F82" si="4">E73-D73</f>
        <v>47.02001953125</v>
      </c>
    </row>
    <row r="74" spans="1:6" s="5" customFormat="1" x14ac:dyDescent="0.25">
      <c r="A74" s="4"/>
      <c r="C74" s="1" t="s">
        <v>17</v>
      </c>
      <c r="D74" s="9">
        <v>3841.849853515625</v>
      </c>
      <c r="E74" s="9">
        <v>3913.459716796875</v>
      </c>
      <c r="F74" s="9">
        <f t="shared" si="4"/>
        <v>71.60986328125</v>
      </c>
    </row>
    <row r="75" spans="1:6" s="5" customFormat="1" x14ac:dyDescent="0.25">
      <c r="A75" s="4"/>
      <c r="C75" s="1" t="s">
        <v>3</v>
      </c>
      <c r="D75" s="9">
        <v>697.1199951171875</v>
      </c>
      <c r="E75" s="9">
        <v>828.679931640625</v>
      </c>
      <c r="F75" s="9">
        <f t="shared" si="4"/>
        <v>131.5599365234375</v>
      </c>
    </row>
    <row r="76" spans="1:6" s="5" customFormat="1" x14ac:dyDescent="0.25">
      <c r="A76" s="4"/>
      <c r="C76" s="1" t="s">
        <v>23</v>
      </c>
      <c r="D76" s="9">
        <v>-3377.6201171875</v>
      </c>
      <c r="E76" s="9">
        <v>-3230.7099609375</v>
      </c>
      <c r="F76" s="9">
        <f t="shared" si="4"/>
        <v>146.91015625</v>
      </c>
    </row>
    <row r="77" spans="1:6" s="5" customFormat="1" x14ac:dyDescent="0.25">
      <c r="A77" s="4"/>
      <c r="C77" s="1" t="s">
        <v>18</v>
      </c>
      <c r="D77" s="9">
        <v>1418.43994140625</v>
      </c>
      <c r="E77" s="9">
        <v>1507.989990234375</v>
      </c>
      <c r="F77" s="9">
        <f t="shared" si="4"/>
        <v>89.550048828125</v>
      </c>
    </row>
    <row r="78" spans="1:6" s="5" customFormat="1" x14ac:dyDescent="0.25">
      <c r="A78" s="4"/>
      <c r="C78" s="1" t="s">
        <v>40</v>
      </c>
      <c r="D78" s="9">
        <v>284.27999877929688</v>
      </c>
      <c r="E78" s="9">
        <v>386.41000366210938</v>
      </c>
      <c r="F78" s="9">
        <f t="shared" si="4"/>
        <v>102.1300048828125</v>
      </c>
    </row>
    <row r="79" spans="1:6" s="5" customFormat="1" x14ac:dyDescent="0.25">
      <c r="A79" s="4"/>
      <c r="C79" s="1" t="s">
        <v>19</v>
      </c>
      <c r="D79" s="9">
        <v>-1124.7099609375</v>
      </c>
      <c r="E79" s="9">
        <v>-992.9300537109375</v>
      </c>
      <c r="F79" s="9">
        <f t="shared" si="4"/>
        <v>131.7799072265625</v>
      </c>
    </row>
    <row r="80" spans="1:6" s="5" customFormat="1" x14ac:dyDescent="0.25">
      <c r="A80" s="4"/>
      <c r="C80" s="1" t="s">
        <v>20</v>
      </c>
      <c r="D80" s="9">
        <v>10330.3408203125</v>
      </c>
      <c r="E80" s="9">
        <v>10330.3408203125</v>
      </c>
      <c r="F80" s="9">
        <f t="shared" si="4"/>
        <v>0</v>
      </c>
    </row>
    <row r="81" spans="1:6" s="5" customFormat="1" ht="17.25" thickBot="1" x14ac:dyDescent="0.3">
      <c r="A81" s="4"/>
      <c r="C81" s="1" t="s">
        <v>21</v>
      </c>
      <c r="D81" s="9">
        <v>1002.9599609375</v>
      </c>
      <c r="E81" s="9">
        <v>1002.9599609375</v>
      </c>
      <c r="F81" s="9">
        <f t="shared" si="4"/>
        <v>0</v>
      </c>
    </row>
    <row r="82" spans="1:6" s="5" customFormat="1" ht="18" thickTop="1" thickBot="1" x14ac:dyDescent="0.3">
      <c r="A82" s="4"/>
      <c r="C82" s="19" t="s">
        <v>7</v>
      </c>
      <c r="D82" s="10">
        <v>18869.970703125</v>
      </c>
      <c r="E82" s="10">
        <v>19712.400390625</v>
      </c>
      <c r="F82" s="10">
        <f t="shared" si="4"/>
        <v>842.4296875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D2</v>
      </c>
      <c r="E90" s="7" t="str">
        <f>$E$5</f>
        <v>D3</v>
      </c>
      <c r="F90" s="7" t="s">
        <v>74</v>
      </c>
    </row>
    <row r="91" spans="1:6" s="5" customFormat="1" ht="17.25" thickTop="1" x14ac:dyDescent="0.25">
      <c r="C91" s="1" t="s">
        <v>27</v>
      </c>
      <c r="D91" s="9">
        <v>712.9100341796875</v>
      </c>
      <c r="E91" s="9">
        <v>1023.3200073242188</v>
      </c>
      <c r="F91" s="9">
        <f>E91-D91</f>
        <v>310.40997314453125</v>
      </c>
    </row>
    <row r="92" spans="1:6" s="5" customFormat="1" x14ac:dyDescent="0.25">
      <c r="C92" s="1" t="s">
        <v>60</v>
      </c>
      <c r="D92" s="9">
        <v>176.28999328613281</v>
      </c>
      <c r="E92" s="9">
        <v>252.52000427246094</v>
      </c>
      <c r="F92" s="9">
        <f t="shared" ref="F92:F102" si="5">E92-D92</f>
        <v>76.230010986328125</v>
      </c>
    </row>
    <row r="93" spans="1:6" s="5" customFormat="1" x14ac:dyDescent="0.25">
      <c r="C93" s="1" t="s">
        <v>28</v>
      </c>
      <c r="D93" s="9">
        <v>1120.5799560546875</v>
      </c>
      <c r="E93" s="9">
        <v>1577.1700439453125</v>
      </c>
      <c r="F93" s="9">
        <f t="shared" si="5"/>
        <v>456.590087890625</v>
      </c>
    </row>
    <row r="94" spans="1:6" s="5" customFormat="1" x14ac:dyDescent="0.25">
      <c r="C94" s="1" t="s">
        <v>29</v>
      </c>
      <c r="D94" s="9">
        <v>336.47998046875</v>
      </c>
      <c r="E94" s="9">
        <v>477.69000244140625</v>
      </c>
      <c r="F94" s="9">
        <f t="shared" si="5"/>
        <v>141.21002197265625</v>
      </c>
    </row>
    <row r="95" spans="1:6" s="5" customFormat="1" x14ac:dyDescent="0.25">
      <c r="C95" s="1" t="s">
        <v>30</v>
      </c>
      <c r="D95" s="9">
        <v>226.18000793457031</v>
      </c>
      <c r="E95" s="9">
        <v>319.760009765625</v>
      </c>
      <c r="F95" s="9">
        <f t="shared" si="5"/>
        <v>93.580001831054688</v>
      </c>
    </row>
    <row r="96" spans="1:6" s="5" customFormat="1" x14ac:dyDescent="0.25">
      <c r="C96" s="1" t="s">
        <v>31</v>
      </c>
      <c r="D96" s="9">
        <v>766.75</v>
      </c>
      <c r="E96" s="9">
        <v>1043.1300048828125</v>
      </c>
      <c r="F96" s="9">
        <f t="shared" si="5"/>
        <v>276.3800048828125</v>
      </c>
    </row>
    <row r="97" spans="3:6" s="5" customFormat="1" x14ac:dyDescent="0.25">
      <c r="C97" s="1" t="s">
        <v>32</v>
      </c>
      <c r="D97" s="9">
        <v>554.65997314453125</v>
      </c>
      <c r="E97" s="9">
        <v>837.969970703125</v>
      </c>
      <c r="F97" s="9">
        <f t="shared" si="5"/>
        <v>283.30999755859375</v>
      </c>
    </row>
    <row r="98" spans="3:6" s="5" customFormat="1" x14ac:dyDescent="0.25">
      <c r="C98" s="1" t="s">
        <v>33</v>
      </c>
      <c r="D98" s="9">
        <v>23.219999313354492</v>
      </c>
      <c r="E98" s="9">
        <v>32.010002136230469</v>
      </c>
      <c r="F98" s="9">
        <f t="shared" si="5"/>
        <v>8.7900028228759766</v>
      </c>
    </row>
    <row r="99" spans="3:6" s="5" customFormat="1" x14ac:dyDescent="0.25">
      <c r="C99" s="1" t="s">
        <v>34</v>
      </c>
      <c r="D99" s="9">
        <v>5.1500000953674316</v>
      </c>
      <c r="E99" s="9">
        <v>7.0600004196166992</v>
      </c>
      <c r="F99" s="9">
        <f t="shared" si="5"/>
        <v>1.9100003242492676</v>
      </c>
    </row>
    <row r="100" spans="3:6" s="5" customFormat="1" x14ac:dyDescent="0.25">
      <c r="C100" s="1" t="s">
        <v>35</v>
      </c>
      <c r="D100" s="9">
        <v>1195.070068359375</v>
      </c>
      <c r="E100" s="9">
        <v>1617.3800048828125</v>
      </c>
      <c r="F100" s="9">
        <f t="shared" si="5"/>
        <v>422.3099365234375</v>
      </c>
    </row>
    <row r="101" spans="3:6" s="5" customFormat="1" ht="17.25" thickBot="1" x14ac:dyDescent="0.3">
      <c r="C101" s="1" t="s">
        <v>36</v>
      </c>
      <c r="D101" s="9">
        <v>434.010009765625</v>
      </c>
      <c r="E101" s="9">
        <v>587.949951171875</v>
      </c>
      <c r="F101" s="9">
        <f t="shared" si="5"/>
        <v>153.93994140625</v>
      </c>
    </row>
    <row r="102" spans="3:6" s="5" customFormat="1" ht="18" thickTop="1" thickBot="1" x14ac:dyDescent="0.3">
      <c r="C102" s="19" t="s">
        <v>37</v>
      </c>
      <c r="D102" s="11">
        <v>5551.30029296875</v>
      </c>
      <c r="E102" s="11">
        <v>7775.9599609375</v>
      </c>
      <c r="F102" s="10">
        <f t="shared" si="5"/>
        <v>2224.65966796875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D2</v>
      </c>
      <c r="E111" s="7" t="str">
        <f>$E$5</f>
        <v>D3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489.41998291015625</v>
      </c>
      <c r="E112" s="9">
        <v>705.52001953125</v>
      </c>
      <c r="F112" s="9">
        <f>E112-D112</f>
        <v>216.10003662109375</v>
      </c>
    </row>
    <row r="113" spans="3:6" s="5" customFormat="1" x14ac:dyDescent="0.25">
      <c r="C113" s="1" t="s">
        <v>60</v>
      </c>
      <c r="D113" s="9">
        <v>329.72000122070313</v>
      </c>
      <c r="E113" s="9">
        <v>474.17996215820313</v>
      </c>
      <c r="F113" s="9">
        <f t="shared" ref="F113:F123" si="6">E113-D113</f>
        <v>144.4599609375</v>
      </c>
    </row>
    <row r="114" spans="3:6" s="5" customFormat="1" x14ac:dyDescent="0.25">
      <c r="C114" s="1" t="s">
        <v>28</v>
      </c>
      <c r="D114" s="9">
        <v>544.27001953125</v>
      </c>
      <c r="E114" s="9">
        <v>779.02001953125</v>
      </c>
      <c r="F114" s="9">
        <f t="shared" si="6"/>
        <v>234.75</v>
      </c>
    </row>
    <row r="115" spans="3:6" s="5" customFormat="1" x14ac:dyDescent="0.25">
      <c r="C115" s="1" t="s">
        <v>29</v>
      </c>
      <c r="D115" s="9">
        <v>213.95999145507813</v>
      </c>
      <c r="E115" s="9">
        <v>304.91000366210938</v>
      </c>
      <c r="F115" s="9">
        <f t="shared" si="6"/>
        <v>90.95001220703125</v>
      </c>
    </row>
    <row r="116" spans="3:6" s="5" customFormat="1" x14ac:dyDescent="0.25">
      <c r="C116" s="1" t="s">
        <v>30</v>
      </c>
      <c r="D116" s="9">
        <v>242.66999816894531</v>
      </c>
      <c r="E116" s="9">
        <v>345.469970703125</v>
      </c>
      <c r="F116" s="9">
        <f t="shared" si="6"/>
        <v>102.79997253417969</v>
      </c>
    </row>
    <row r="117" spans="3:6" s="5" customFormat="1" x14ac:dyDescent="0.25">
      <c r="C117" s="1" t="s">
        <v>31</v>
      </c>
      <c r="D117" s="9">
        <v>565.42999267578125</v>
      </c>
      <c r="E117" s="9">
        <v>775.53997802734375</v>
      </c>
      <c r="F117" s="9">
        <f t="shared" si="6"/>
        <v>210.1099853515625</v>
      </c>
    </row>
    <row r="118" spans="3:6" s="5" customFormat="1" x14ac:dyDescent="0.25">
      <c r="C118" s="1" t="s">
        <v>32</v>
      </c>
      <c r="D118" s="9">
        <v>466.67001342773438</v>
      </c>
      <c r="E118" s="9">
        <v>646.22998046875</v>
      </c>
      <c r="F118" s="9">
        <f t="shared" si="6"/>
        <v>179.55996704101563</v>
      </c>
    </row>
    <row r="119" spans="3:6" s="5" customFormat="1" x14ac:dyDescent="0.25">
      <c r="C119" s="1" t="s">
        <v>33</v>
      </c>
      <c r="D119" s="9">
        <v>140.6300048828125</v>
      </c>
      <c r="E119" s="9">
        <v>194.32998657226563</v>
      </c>
      <c r="F119" s="9">
        <f t="shared" si="6"/>
        <v>53.699981689453125</v>
      </c>
    </row>
    <row r="120" spans="3:6" s="5" customFormat="1" x14ac:dyDescent="0.25">
      <c r="C120" s="1" t="s">
        <v>34</v>
      </c>
      <c r="D120" s="9">
        <v>290.33001708984375</v>
      </c>
      <c r="E120" s="9">
        <v>402.1500244140625</v>
      </c>
      <c r="F120" s="9">
        <f t="shared" si="6"/>
        <v>111.82000732421875</v>
      </c>
    </row>
    <row r="121" spans="3:6" s="5" customFormat="1" x14ac:dyDescent="0.25">
      <c r="C121" s="1" t="s">
        <v>35</v>
      </c>
      <c r="D121" s="9">
        <v>2617.289794921875</v>
      </c>
      <c r="E121" s="9">
        <v>3642.829833984375</v>
      </c>
      <c r="F121" s="9">
        <f t="shared" si="6"/>
        <v>1025.5400390625</v>
      </c>
    </row>
    <row r="122" spans="3:6" s="5" customFormat="1" ht="17.25" thickBot="1" x14ac:dyDescent="0.3">
      <c r="C122" s="1" t="s">
        <v>36</v>
      </c>
      <c r="D122" s="9">
        <v>1104.5999755859375</v>
      </c>
      <c r="E122" s="9">
        <v>1518.530029296875</v>
      </c>
      <c r="F122" s="9">
        <f t="shared" si="6"/>
        <v>413.9300537109375</v>
      </c>
    </row>
    <row r="123" spans="3:6" s="5" customFormat="1" ht="18" thickTop="1" thickBot="1" x14ac:dyDescent="0.3">
      <c r="C123" s="19" t="s">
        <v>37</v>
      </c>
      <c r="D123" s="11">
        <v>7004.990234375</v>
      </c>
      <c r="E123" s="11">
        <v>9788.7099609375</v>
      </c>
      <c r="F123" s="10">
        <f t="shared" si="6"/>
        <v>2783.7197265625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D2</v>
      </c>
      <c r="E130" s="7" t="str">
        <f>$E$5</f>
        <v>D3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34.146568036529601</v>
      </c>
      <c r="E131" s="22">
        <v>48.919014726027477</v>
      </c>
      <c r="F131" s="22">
        <f>E131-D131</f>
        <v>14.772446689497876</v>
      </c>
    </row>
    <row r="132" spans="3:6" s="5" customFormat="1" x14ac:dyDescent="0.25">
      <c r="C132" s="1" t="s">
        <v>60</v>
      </c>
      <c r="D132" s="22">
        <v>35.387439611872182</v>
      </c>
      <c r="E132" s="22">
        <v>50.541230821917729</v>
      </c>
      <c r="F132" s="22">
        <f t="shared" ref="F132:F142" si="7">E132-D132</f>
        <v>15.153791210045547</v>
      </c>
    </row>
    <row r="133" spans="3:6" s="5" customFormat="1" x14ac:dyDescent="0.25">
      <c r="C133" s="1" t="s">
        <v>28</v>
      </c>
      <c r="D133" s="22">
        <v>36.888937328767099</v>
      </c>
      <c r="E133" s="22">
        <v>52.508175913241899</v>
      </c>
      <c r="F133" s="22">
        <f t="shared" si="7"/>
        <v>15.6192385844748</v>
      </c>
    </row>
    <row r="134" spans="3:6" s="5" customFormat="1" x14ac:dyDescent="0.25">
      <c r="C134" s="1" t="s">
        <v>29</v>
      </c>
      <c r="D134" s="22">
        <v>35.990367694063949</v>
      </c>
      <c r="E134" s="22">
        <v>51.197761872146152</v>
      </c>
      <c r="F134" s="22">
        <f t="shared" si="7"/>
        <v>15.207394178082204</v>
      </c>
    </row>
    <row r="135" spans="3:6" s="5" customFormat="1" x14ac:dyDescent="0.25">
      <c r="C135" s="1" t="s">
        <v>30</v>
      </c>
      <c r="D135" s="22">
        <v>38.203711187214772</v>
      </c>
      <c r="E135" s="22">
        <v>54.112143835616578</v>
      </c>
      <c r="F135" s="22">
        <f t="shared" si="7"/>
        <v>15.908432648401806</v>
      </c>
    </row>
    <row r="136" spans="3:6" s="5" customFormat="1" x14ac:dyDescent="0.25">
      <c r="C136" s="1" t="s">
        <v>31</v>
      </c>
      <c r="D136" s="22">
        <v>49.61998436073047</v>
      </c>
      <c r="E136" s="22">
        <v>67.983423515981684</v>
      </c>
      <c r="F136" s="22">
        <f t="shared" si="7"/>
        <v>18.363439155251214</v>
      </c>
    </row>
    <row r="137" spans="3:6" s="5" customFormat="1" x14ac:dyDescent="0.25">
      <c r="C137" s="1" t="s">
        <v>32</v>
      </c>
      <c r="D137" s="22">
        <v>49.743837100456837</v>
      </c>
      <c r="E137" s="22">
        <v>68.50342009132396</v>
      </c>
      <c r="F137" s="22">
        <f t="shared" si="7"/>
        <v>18.759582990867123</v>
      </c>
    </row>
    <row r="138" spans="3:6" s="5" customFormat="1" x14ac:dyDescent="0.25">
      <c r="C138" s="1" t="s">
        <v>33</v>
      </c>
      <c r="D138" s="22">
        <v>50.350507191781027</v>
      </c>
      <c r="E138" s="22">
        <v>69.30720662100434</v>
      </c>
      <c r="F138" s="22">
        <f t="shared" si="7"/>
        <v>18.956699429223313</v>
      </c>
    </row>
    <row r="139" spans="3:6" s="5" customFormat="1" x14ac:dyDescent="0.25">
      <c r="C139" s="1" t="s">
        <v>34</v>
      </c>
      <c r="D139" s="22">
        <v>50.48346621004589</v>
      </c>
      <c r="E139" s="22">
        <v>69.495325456620932</v>
      </c>
      <c r="F139" s="22">
        <f t="shared" si="7"/>
        <v>19.011859246575042</v>
      </c>
    </row>
    <row r="140" spans="3:6" s="5" customFormat="1" x14ac:dyDescent="0.25">
      <c r="C140" s="1" t="s">
        <v>35</v>
      </c>
      <c r="D140" s="22">
        <v>51.297923059360571</v>
      </c>
      <c r="E140" s="22">
        <v>70.882217123287575</v>
      </c>
      <c r="F140" s="22">
        <f t="shared" si="7"/>
        <v>19.584294063927004</v>
      </c>
    </row>
    <row r="141" spans="3:6" s="5" customFormat="1" ht="17.25" thickBot="1" x14ac:dyDescent="0.3">
      <c r="C141" s="2" t="s">
        <v>36</v>
      </c>
      <c r="D141" s="22">
        <v>53.721080365296814</v>
      </c>
      <c r="E141" s="22">
        <v>73.326572146118821</v>
      </c>
      <c r="F141" s="22">
        <f t="shared" si="7"/>
        <v>19.605491780822007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44.166711104192657</v>
      </c>
      <c r="E142" s="23">
        <f t="shared" si="8"/>
        <v>61.525135647571553</v>
      </c>
      <c r="F142" s="23">
        <f t="shared" si="7"/>
        <v>17.358424543378895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D2</v>
      </c>
      <c r="E150" s="7" t="str">
        <f>$E$5</f>
        <v>D3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87.75</v>
      </c>
      <c r="E151" s="8">
        <v>87.580001831054688</v>
      </c>
      <c r="F151" s="8">
        <f>E151-D151</f>
        <v>-0.1699981689453125</v>
      </c>
    </row>
    <row r="152" spans="3:6" s="5" customFormat="1" x14ac:dyDescent="0.25">
      <c r="C152" s="1" t="s">
        <v>60</v>
      </c>
      <c r="D152" s="8">
        <v>5.9999994933605194E-2</v>
      </c>
      <c r="E152" s="8">
        <v>5.9999994933605194E-2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71.069999694824219</v>
      </c>
      <c r="E153" s="8">
        <v>4.5799999237060547</v>
      </c>
      <c r="F153" s="8">
        <f t="shared" si="9"/>
        <v>-66.489999771118164</v>
      </c>
    </row>
    <row r="154" spans="3:6" s="5" customFormat="1" x14ac:dyDescent="0.25">
      <c r="C154" s="1" t="s">
        <v>29</v>
      </c>
      <c r="D154" s="8">
        <v>0.17000000178813934</v>
      </c>
      <c r="E154" s="8">
        <v>0.12999999523162842</v>
      </c>
      <c r="F154" s="8">
        <f t="shared" si="9"/>
        <v>-4.0000006556510925E-2</v>
      </c>
    </row>
    <row r="155" spans="3:6" s="5" customFormat="1" x14ac:dyDescent="0.25">
      <c r="C155" s="1" t="s">
        <v>30</v>
      </c>
      <c r="D155" s="8">
        <v>0.10999999940395355</v>
      </c>
      <c r="E155" s="8">
        <v>0.10999999940395355</v>
      </c>
      <c r="F155" s="8">
        <f t="shared" si="9"/>
        <v>0</v>
      </c>
    </row>
    <row r="156" spans="3:6" s="5" customFormat="1" x14ac:dyDescent="0.25">
      <c r="C156" s="1" t="s">
        <v>31</v>
      </c>
      <c r="D156" s="8">
        <v>322.25</v>
      </c>
      <c r="E156" s="8">
        <v>321.4000244140625</v>
      </c>
      <c r="F156" s="8">
        <f t="shared" si="9"/>
        <v>-0.8499755859375</v>
      </c>
    </row>
    <row r="157" spans="3:6" s="5" customFormat="1" x14ac:dyDescent="0.25">
      <c r="C157" s="1" t="s">
        <v>32</v>
      </c>
      <c r="D157" s="8">
        <v>41.700000762939453</v>
      </c>
      <c r="E157" s="8">
        <v>43.359996795654297</v>
      </c>
      <c r="F157" s="8">
        <f t="shared" si="9"/>
        <v>1.6599960327148438</v>
      </c>
    </row>
    <row r="158" spans="3:6" s="5" customFormat="1" x14ac:dyDescent="0.25">
      <c r="C158" s="1" t="s">
        <v>33</v>
      </c>
      <c r="D158" s="8">
        <v>331.95999145507813</v>
      </c>
      <c r="E158" s="8">
        <v>331.95999145507813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2.9999999329447746E-2</v>
      </c>
      <c r="E159" s="8">
        <v>2.9999999329447746E-2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56.279998779296875</v>
      </c>
      <c r="E160" s="8">
        <v>53.80999755859375</v>
      </c>
      <c r="F160" s="8">
        <f t="shared" si="9"/>
        <v>-2.470001220703125</v>
      </c>
    </row>
    <row r="161" spans="3:6" s="5" customFormat="1" ht="17.25" thickBot="1" x14ac:dyDescent="0.3">
      <c r="C161" s="1" t="s">
        <v>36</v>
      </c>
      <c r="D161" s="8">
        <v>361.67001342773438</v>
      </c>
      <c r="E161" s="8">
        <v>361.19000244140625</v>
      </c>
      <c r="F161" s="8">
        <f t="shared" si="9"/>
        <v>-0.480010986328125</v>
      </c>
    </row>
    <row r="162" spans="3:6" s="5" customFormat="1" ht="18" thickTop="1" thickBot="1" x14ac:dyDescent="0.3">
      <c r="C162" s="19" t="s">
        <v>37</v>
      </c>
      <c r="D162" s="17">
        <v>1273.050048828125</v>
      </c>
      <c r="E162" s="17">
        <v>1204.2100830078125</v>
      </c>
      <c r="F162" s="17">
        <f t="shared" si="9"/>
        <v>-68.8399658203125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D2</v>
      </c>
      <c r="E169" s="7" t="str">
        <f>$E$5</f>
        <v>D3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D2</v>
      </c>
      <c r="E188" s="7" t="str">
        <f>$E$5</f>
        <v>D3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1282.280029296875</v>
      </c>
      <c r="E189" s="24">
        <v>1251.1099853515625</v>
      </c>
      <c r="F189" s="24">
        <f>E189-D189</f>
        <v>-31.1700439453125</v>
      </c>
    </row>
    <row r="190" spans="3:6" s="5" customFormat="1" x14ac:dyDescent="0.25">
      <c r="C190" s="1" t="s">
        <v>60</v>
      </c>
      <c r="D190" s="9">
        <v>221.3800048828125</v>
      </c>
      <c r="E190" s="24">
        <v>232.95999145507813</v>
      </c>
      <c r="F190" s="24">
        <f t="shared" ref="F190:F200" si="12">E190-D190</f>
        <v>11.579986572265625</v>
      </c>
    </row>
    <row r="191" spans="3:6" s="5" customFormat="1" x14ac:dyDescent="0.25">
      <c r="C191" s="1" t="s">
        <v>28</v>
      </c>
      <c r="D191" s="9">
        <v>969.7900390625</v>
      </c>
      <c r="E191" s="24">
        <v>964.20001220703125</v>
      </c>
      <c r="F191" s="24">
        <f t="shared" si="12"/>
        <v>-5.59002685546875</v>
      </c>
    </row>
    <row r="192" spans="3:6" s="5" customFormat="1" x14ac:dyDescent="0.25">
      <c r="C192" s="1" t="s">
        <v>29</v>
      </c>
      <c r="D192" s="9">
        <v>74.959999084472656</v>
      </c>
      <c r="E192" s="24">
        <v>72.580001831054688</v>
      </c>
      <c r="F192" s="24">
        <f t="shared" si="12"/>
        <v>-2.3799972534179688</v>
      </c>
    </row>
    <row r="193" spans="3:6" s="5" customFormat="1" x14ac:dyDescent="0.25">
      <c r="C193" s="1" t="s">
        <v>30</v>
      </c>
      <c r="D193" s="9">
        <v>90.789993286132813</v>
      </c>
      <c r="E193" s="24">
        <v>90.739997863769531</v>
      </c>
      <c r="F193" s="24">
        <f t="shared" si="12"/>
        <v>-4.999542236328125E-2</v>
      </c>
    </row>
    <row r="194" spans="3:6" s="5" customFormat="1" x14ac:dyDescent="0.25">
      <c r="C194" s="1" t="s">
        <v>31</v>
      </c>
      <c r="D194" s="9">
        <v>860.929931640625</v>
      </c>
      <c r="E194" s="24">
        <v>853.58001708984375</v>
      </c>
      <c r="F194" s="24">
        <f t="shared" si="12"/>
        <v>-7.34991455078125</v>
      </c>
    </row>
    <row r="195" spans="3:6" s="5" customFormat="1" x14ac:dyDescent="0.25">
      <c r="C195" s="1" t="s">
        <v>32</v>
      </c>
      <c r="D195" s="9">
        <v>1004.760009765625</v>
      </c>
      <c r="E195" s="24">
        <v>883.800048828125</v>
      </c>
      <c r="F195" s="24">
        <f t="shared" si="12"/>
        <v>-120.9599609375</v>
      </c>
    </row>
    <row r="196" spans="3:6" s="5" customFormat="1" x14ac:dyDescent="0.25">
      <c r="C196" s="1" t="s">
        <v>33</v>
      </c>
      <c r="D196" s="9">
        <v>1297.669921875</v>
      </c>
      <c r="E196" s="24">
        <v>1297.8399658203125</v>
      </c>
      <c r="F196" s="24">
        <f t="shared" si="12"/>
        <v>0.1700439453125</v>
      </c>
    </row>
    <row r="197" spans="3:6" s="5" customFormat="1" x14ac:dyDescent="0.25">
      <c r="C197" s="1" t="s">
        <v>34</v>
      </c>
      <c r="D197" s="9">
        <v>0.83000004291534424</v>
      </c>
      <c r="E197" s="24">
        <v>0.97000002861022949</v>
      </c>
      <c r="F197" s="24">
        <f t="shared" si="12"/>
        <v>0.13999998569488525</v>
      </c>
    </row>
    <row r="198" spans="3:6" s="5" customFormat="1" x14ac:dyDescent="0.25">
      <c r="C198" s="1" t="s">
        <v>35</v>
      </c>
      <c r="D198" s="9">
        <v>2357.260009765625</v>
      </c>
      <c r="E198" s="24">
        <v>2143.070068359375</v>
      </c>
      <c r="F198" s="24">
        <f t="shared" si="12"/>
        <v>-214.18994140625</v>
      </c>
    </row>
    <row r="199" spans="3:6" s="5" customFormat="1" ht="17.25" thickBot="1" x14ac:dyDescent="0.3">
      <c r="C199" s="1" t="s">
        <v>36</v>
      </c>
      <c r="D199" s="9">
        <v>3795.2001953125</v>
      </c>
      <c r="E199" s="24">
        <v>3804.77978515625</v>
      </c>
      <c r="F199" s="24">
        <f t="shared" si="12"/>
        <v>9.57958984375</v>
      </c>
    </row>
    <row r="200" spans="3:6" s="5" customFormat="1" ht="18" thickTop="1" thickBot="1" x14ac:dyDescent="0.3">
      <c r="C200" s="19" t="s">
        <v>37</v>
      </c>
      <c r="D200" s="10">
        <v>11955.849609375</v>
      </c>
      <c r="E200" s="10">
        <v>11595.630859375</v>
      </c>
      <c r="F200" s="10">
        <f t="shared" si="12"/>
        <v>-360.21875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D2</v>
      </c>
      <c r="E208" s="7" t="str">
        <f>$E$5</f>
        <v>D3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2.9999999329447746E-2</v>
      </c>
      <c r="E209" s="28">
        <v>1.9999999552965164E-2</v>
      </c>
      <c r="F209" s="28">
        <f>E209-D209</f>
        <v>-9.9999997764825821E-3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2.9999999329447746E-2</v>
      </c>
      <c r="E214" s="28">
        <v>2.9999999329447746E-2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0.10000000149011612</v>
      </c>
      <c r="E215" s="28">
        <v>0.10000000149011612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0.23000000417232513</v>
      </c>
      <c r="E218" s="28">
        <v>0.2199999988079071</v>
      </c>
      <c r="F218" s="28">
        <f t="shared" si="13"/>
        <v>-1.000000536441803E-2</v>
      </c>
    </row>
    <row r="219" spans="3:6" s="5" customFormat="1" ht="17.25" thickBot="1" x14ac:dyDescent="0.3">
      <c r="C219" s="1" t="s">
        <v>36</v>
      </c>
      <c r="D219" s="28">
        <v>9.0000003576278687E-2</v>
      </c>
      <c r="E219" s="28">
        <v>9.0000003576278687E-2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0.49000000767409801</v>
      </c>
      <c r="E220" s="23">
        <f t="shared" si="14"/>
        <v>0.4700000025331974</v>
      </c>
      <c r="F220" s="23">
        <f t="shared" si="13"/>
        <v>-2.0000005140900612E-2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D2</v>
      </c>
      <c r="E226" s="7" t="str">
        <f>$E$5</f>
        <v>D3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158.34219282421876</v>
      </c>
      <c r="E227" s="24">
        <v>122.30771955859365</v>
      </c>
      <c r="F227" s="24">
        <f>E227-D227</f>
        <v>-36.03447326562511</v>
      </c>
    </row>
    <row r="228" spans="3:6" s="5" customFormat="1" x14ac:dyDescent="0.25">
      <c r="C228" s="1" t="s">
        <v>60</v>
      </c>
      <c r="D228" s="9">
        <v>12.79906284741211</v>
      </c>
      <c r="E228" s="24">
        <v>11.697515465942383</v>
      </c>
      <c r="F228" s="24">
        <f t="shared" ref="F228:F238" si="15">E228-D228</f>
        <v>-1.101547381469727</v>
      </c>
    </row>
    <row r="229" spans="3:6" s="5" customFormat="1" x14ac:dyDescent="0.25">
      <c r="C229" s="1" t="s">
        <v>28</v>
      </c>
      <c r="D229" s="9">
        <v>1180.4734623281249</v>
      </c>
      <c r="E229" s="24">
        <v>1014.1198046171875</v>
      </c>
      <c r="F229" s="24">
        <f t="shared" si="15"/>
        <v>-166.35365771093745</v>
      </c>
    </row>
    <row r="230" spans="3:6" s="5" customFormat="1" x14ac:dyDescent="0.25">
      <c r="C230" s="1" t="s">
        <v>29</v>
      </c>
      <c r="D230" s="9">
        <v>41.701739500000002</v>
      </c>
      <c r="E230" s="24">
        <v>31.888032686645499</v>
      </c>
      <c r="F230" s="24">
        <f t="shared" si="15"/>
        <v>-9.8137068133545036</v>
      </c>
    </row>
    <row r="231" spans="3:6" s="5" customFormat="1" x14ac:dyDescent="0.25">
      <c r="C231" s="1" t="s">
        <v>30</v>
      </c>
      <c r="D231" s="9">
        <v>25.085406931884755</v>
      </c>
      <c r="E231" s="24">
        <v>23.517383779296875</v>
      </c>
      <c r="F231" s="24">
        <f t="shared" si="15"/>
        <v>-1.5680231525878803</v>
      </c>
    </row>
    <row r="232" spans="3:6" s="5" customFormat="1" x14ac:dyDescent="0.25">
      <c r="C232" s="1" t="s">
        <v>31</v>
      </c>
      <c r="D232" s="9">
        <v>4995.482650375</v>
      </c>
      <c r="E232" s="24">
        <v>4864.316895125</v>
      </c>
      <c r="F232" s="24">
        <f t="shared" si="15"/>
        <v>-131.16575525000007</v>
      </c>
    </row>
    <row r="233" spans="3:6" s="5" customFormat="1" x14ac:dyDescent="0.25">
      <c r="C233" s="1" t="s">
        <v>32</v>
      </c>
      <c r="D233" s="9">
        <v>4652.2078178369138</v>
      </c>
      <c r="E233" s="24">
        <v>5007.7461087299798</v>
      </c>
      <c r="F233" s="24">
        <f t="shared" si="15"/>
        <v>355.53829089306601</v>
      </c>
    </row>
    <row r="234" spans="3:6" s="5" customFormat="1" x14ac:dyDescent="0.25">
      <c r="C234" s="1" t="s">
        <v>33</v>
      </c>
      <c r="D234" s="9">
        <v>1.6728199237060546</v>
      </c>
      <c r="E234" s="24">
        <v>2.044711837875365</v>
      </c>
      <c r="F234" s="24">
        <f t="shared" si="15"/>
        <v>0.37189191416931044</v>
      </c>
    </row>
    <row r="235" spans="3:6" s="5" customFormat="1" x14ac:dyDescent="0.25">
      <c r="C235" s="1" t="s">
        <v>34</v>
      </c>
      <c r="D235" s="9">
        <v>1.7718640762939453</v>
      </c>
      <c r="E235" s="24">
        <v>2.0839980381469725</v>
      </c>
      <c r="F235" s="24">
        <f t="shared" si="15"/>
        <v>0.31213396185302722</v>
      </c>
    </row>
    <row r="236" spans="3:6" s="5" customFormat="1" x14ac:dyDescent="0.25">
      <c r="C236" s="1" t="s">
        <v>35</v>
      </c>
      <c r="D236" s="9">
        <v>11329.4759690625</v>
      </c>
      <c r="E236" s="24">
        <v>10829.309389562501</v>
      </c>
      <c r="F236" s="24">
        <f t="shared" si="15"/>
        <v>-500.16657949999899</v>
      </c>
    </row>
    <row r="237" spans="3:6" s="5" customFormat="1" ht="17.25" thickBot="1" x14ac:dyDescent="0.3">
      <c r="C237" s="1" t="s">
        <v>36</v>
      </c>
      <c r="D237" s="9">
        <v>3127.6228927812499</v>
      </c>
      <c r="E237" s="24">
        <v>3032.2391928593747</v>
      </c>
      <c r="F237" s="24">
        <f t="shared" si="15"/>
        <v>-95.383699921875177</v>
      </c>
    </row>
    <row r="238" spans="3:6" s="5" customFormat="1" ht="18" thickTop="1" thickBot="1" x14ac:dyDescent="0.3">
      <c r="C238" s="19" t="s">
        <v>37</v>
      </c>
      <c r="D238" s="10">
        <f>SUM(D227:D237)</f>
        <v>25526.635878487301</v>
      </c>
      <c r="E238" s="10">
        <f>SUM(E227:E237)</f>
        <v>24941.270752260545</v>
      </c>
      <c r="F238" s="10">
        <f t="shared" si="15"/>
        <v>-585.36512622675582</v>
      </c>
    </row>
    <row r="239" spans="3:6" ht="18" thickTop="1" thickBot="1" x14ac:dyDescent="0.35">
      <c r="C239" s="13" t="s">
        <v>84</v>
      </c>
      <c r="D239" s="13">
        <v>0</v>
      </c>
      <c r="E239" s="24">
        <v>366.63600000000002</v>
      </c>
      <c r="F239" s="24">
        <f>E239-D239</f>
        <v>366.63600000000002</v>
      </c>
    </row>
    <row r="240" spans="3:6" ht="18" thickTop="1" thickBot="1" x14ac:dyDescent="0.3">
      <c r="C240" s="19" t="s">
        <v>62</v>
      </c>
      <c r="D240" s="10">
        <f>SUM(D238:D239)</f>
        <v>25526.635878487301</v>
      </c>
      <c r="E240" s="10">
        <f>SUM(E238:E239)</f>
        <v>25307.906752260544</v>
      </c>
      <c r="F240" s="10">
        <f>E240-D240</f>
        <v>-218.72912622675722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D2</v>
      </c>
      <c r="E245" s="7" t="str">
        <f>$E$5</f>
        <v>D3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1.3100000619888306</v>
      </c>
      <c r="E246" s="24">
        <v>7.0299997329711914</v>
      </c>
      <c r="F246" s="24">
        <f>E246-D246</f>
        <v>5.7199996709823608</v>
      </c>
    </row>
    <row r="247" spans="3:6" s="5" customFormat="1" x14ac:dyDescent="0.25">
      <c r="C247" s="1" t="s">
        <v>60</v>
      </c>
      <c r="D247" s="24">
        <v>0.10999999940395355</v>
      </c>
      <c r="E247" s="24">
        <v>0.65999996662139893</v>
      </c>
      <c r="F247" s="24">
        <f t="shared" ref="F247:F257" si="16">E247-D247</f>
        <v>0.54999996721744537</v>
      </c>
    </row>
    <row r="248" spans="3:6" s="5" customFormat="1" x14ac:dyDescent="0.25">
      <c r="C248" s="1" t="s">
        <v>28</v>
      </c>
      <c r="D248" s="24">
        <v>9.7399997711181641</v>
      </c>
      <c r="E248" s="24">
        <v>58.279998779296875</v>
      </c>
      <c r="F248" s="24">
        <f t="shared" si="16"/>
        <v>48.539999008178711</v>
      </c>
    </row>
    <row r="249" spans="3:6" s="5" customFormat="1" x14ac:dyDescent="0.25">
      <c r="C249" s="1" t="s">
        <v>29</v>
      </c>
      <c r="D249" s="24">
        <v>0.34000000357627869</v>
      </c>
      <c r="E249" s="24">
        <v>1.8199999332427979</v>
      </c>
      <c r="F249" s="24">
        <f t="shared" si="16"/>
        <v>1.4799999296665192</v>
      </c>
    </row>
    <row r="250" spans="3:6" s="5" customFormat="1" x14ac:dyDescent="0.25">
      <c r="C250" s="1" t="s">
        <v>30</v>
      </c>
      <c r="D250" s="24">
        <v>0.21000000834465027</v>
      </c>
      <c r="E250" s="24">
        <v>1.3400000333786011</v>
      </c>
      <c r="F250" s="24">
        <f t="shared" si="16"/>
        <v>1.1300000250339508</v>
      </c>
    </row>
    <row r="251" spans="3:6" s="5" customFormat="1" x14ac:dyDescent="0.25">
      <c r="C251" s="1" t="s">
        <v>31</v>
      </c>
      <c r="D251" s="24">
        <v>41.209999084472656</v>
      </c>
      <c r="E251" s="24">
        <v>279.58999633789063</v>
      </c>
      <c r="F251" s="24">
        <f t="shared" si="16"/>
        <v>238.37999725341797</v>
      </c>
    </row>
    <row r="252" spans="3:6" s="5" customFormat="1" x14ac:dyDescent="0.25">
      <c r="C252" s="1" t="s">
        <v>32</v>
      </c>
      <c r="D252" s="24">
        <v>38.380001068115234</v>
      </c>
      <c r="E252" s="24">
        <v>287.83999633789063</v>
      </c>
      <c r="F252" s="24">
        <f t="shared" si="16"/>
        <v>249.45999526977539</v>
      </c>
    </row>
    <row r="253" spans="3:6" s="5" customFormat="1" x14ac:dyDescent="0.25">
      <c r="C253" s="1" t="s">
        <v>33</v>
      </c>
      <c r="D253" s="24">
        <v>9.9999997764825821E-3</v>
      </c>
      <c r="E253" s="24">
        <v>0.12000000476837158</v>
      </c>
      <c r="F253" s="24">
        <f t="shared" si="16"/>
        <v>0.110000004991889</v>
      </c>
    </row>
    <row r="254" spans="3:6" s="5" customFormat="1" x14ac:dyDescent="0.25">
      <c r="C254" s="1" t="s">
        <v>34</v>
      </c>
      <c r="D254" s="24">
        <v>9.9999997764825821E-3</v>
      </c>
      <c r="E254" s="24">
        <v>0.11999998986721039</v>
      </c>
      <c r="F254" s="24">
        <f t="shared" si="16"/>
        <v>0.10999999009072781</v>
      </c>
    </row>
    <row r="255" spans="3:6" s="5" customFormat="1" x14ac:dyDescent="0.25">
      <c r="C255" s="1" t="s">
        <v>35</v>
      </c>
      <c r="D255" s="24">
        <v>82.410003662109375</v>
      </c>
      <c r="E255" s="24">
        <v>622.46002197265625</v>
      </c>
      <c r="F255" s="24">
        <f t="shared" si="16"/>
        <v>540.05001831054688</v>
      </c>
    </row>
    <row r="256" spans="3:6" s="5" customFormat="1" ht="17.25" thickBot="1" x14ac:dyDescent="0.3">
      <c r="C256" s="1" t="s">
        <v>36</v>
      </c>
      <c r="D256" s="24">
        <v>25.769998550415039</v>
      </c>
      <c r="E256" s="24">
        <v>174.29000854492188</v>
      </c>
      <c r="F256" s="24">
        <f t="shared" si="16"/>
        <v>148.52000999450684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199.50000220909715</v>
      </c>
      <c r="E257" s="10">
        <f t="shared" si="17"/>
        <v>1433.5500216335058</v>
      </c>
      <c r="F257" s="10">
        <f t="shared" si="16"/>
        <v>1234.0500194244087</v>
      </c>
    </row>
    <row r="258" spans="3:6" ht="18" thickTop="1" thickBot="1" x14ac:dyDescent="0.35">
      <c r="C258" s="13" t="s">
        <v>84</v>
      </c>
      <c r="D258" s="13"/>
      <c r="E258" s="9">
        <v>358.197</v>
      </c>
      <c r="F258" s="24">
        <f>E258-D258</f>
        <v>358.197</v>
      </c>
    </row>
    <row r="259" spans="3:6" ht="18" thickTop="1" thickBot="1" x14ac:dyDescent="0.3">
      <c r="C259" s="19" t="s">
        <v>62</v>
      </c>
      <c r="D259" s="10">
        <f>D258+D257</f>
        <v>199.50000220909715</v>
      </c>
      <c r="E259" s="10">
        <f>E258+E257</f>
        <v>1791.7470216335059</v>
      </c>
      <c r="F259" s="10">
        <f>E259-D259</f>
        <v>1592.2470194244088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D2</v>
      </c>
      <c r="E264" s="7" t="str">
        <f>$E$5</f>
        <v>D3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-7.8500003814697266</v>
      </c>
      <c r="E265" s="28">
        <v>-10.75</v>
      </c>
      <c r="F265" s="28">
        <f>E265-D265</f>
        <v>-2.8999996185302734</v>
      </c>
    </row>
    <row r="266" spans="3:6" s="5" customFormat="1" x14ac:dyDescent="0.25">
      <c r="C266" s="1" t="s">
        <v>60</v>
      </c>
      <c r="D266" s="22">
        <v>-2.1100001335144043</v>
      </c>
      <c r="E266" s="28">
        <v>-2.6899998188018799</v>
      </c>
      <c r="F266" s="28">
        <f t="shared" ref="F266:F276" si="18">E266-D266</f>
        <v>-0.57999968528747559</v>
      </c>
    </row>
    <row r="267" spans="3:6" s="5" customFormat="1" x14ac:dyDescent="0.25">
      <c r="C267" s="1" t="s">
        <v>28</v>
      </c>
      <c r="D267" s="22">
        <v>6.1999998092651367</v>
      </c>
      <c r="E267" s="28">
        <v>9.1800003051757813</v>
      </c>
      <c r="F267" s="28">
        <f t="shared" si="18"/>
        <v>2.9800004959106445</v>
      </c>
    </row>
    <row r="268" spans="3:6" s="5" customFormat="1" x14ac:dyDescent="0.25">
      <c r="C268" s="1" t="s">
        <v>29</v>
      </c>
      <c r="D268" s="22">
        <v>-6.0699996948242188</v>
      </c>
      <c r="E268" s="28">
        <v>-8.630000114440918</v>
      </c>
      <c r="F268" s="28">
        <f t="shared" si="18"/>
        <v>-2.5600004196166992</v>
      </c>
    </row>
    <row r="269" spans="3:6" s="5" customFormat="1" x14ac:dyDescent="0.25">
      <c r="C269" s="1" t="s">
        <v>30</v>
      </c>
      <c r="D269" s="22">
        <v>1.2300000190734863</v>
      </c>
      <c r="E269" s="28">
        <v>1.8900001049041748</v>
      </c>
      <c r="F269" s="28">
        <f t="shared" si="18"/>
        <v>0.66000008583068848</v>
      </c>
    </row>
    <row r="270" spans="3:6" s="5" customFormat="1" x14ac:dyDescent="0.25">
      <c r="C270" s="1" t="s">
        <v>31</v>
      </c>
      <c r="D270" s="22">
        <v>22.340000152587891</v>
      </c>
      <c r="E270" s="28">
        <v>32.069999694824219</v>
      </c>
      <c r="F270" s="28">
        <f t="shared" si="18"/>
        <v>9.7299995422363281</v>
      </c>
    </row>
    <row r="271" spans="3:6" s="5" customFormat="1" x14ac:dyDescent="0.25">
      <c r="C271" s="1" t="s">
        <v>32</v>
      </c>
      <c r="D271" s="22">
        <v>30.799999237060547</v>
      </c>
      <c r="E271" s="28">
        <v>43.779998779296875</v>
      </c>
      <c r="F271" s="28">
        <f t="shared" si="18"/>
        <v>12.979999542236328</v>
      </c>
    </row>
    <row r="272" spans="3:6" s="5" customFormat="1" x14ac:dyDescent="0.25">
      <c r="C272" s="1" t="s">
        <v>33</v>
      </c>
      <c r="D272" s="22">
        <v>9.9600000381469727</v>
      </c>
      <c r="E272" s="28">
        <v>14.109999656677246</v>
      </c>
      <c r="F272" s="28">
        <f t="shared" si="18"/>
        <v>4.1499996185302734</v>
      </c>
    </row>
    <row r="273" spans="3:6" s="5" customFormat="1" x14ac:dyDescent="0.25">
      <c r="C273" s="1" t="s">
        <v>34</v>
      </c>
      <c r="D273" s="22">
        <v>21.159999847412109</v>
      </c>
      <c r="E273" s="28">
        <v>30.079998016357422</v>
      </c>
      <c r="F273" s="28">
        <f t="shared" si="18"/>
        <v>8.9199981689453125</v>
      </c>
    </row>
    <row r="274" spans="3:6" s="5" customFormat="1" x14ac:dyDescent="0.25">
      <c r="C274" s="1" t="s">
        <v>35</v>
      </c>
      <c r="D274" s="22">
        <v>204.53999328613281</v>
      </c>
      <c r="E274" s="28">
        <v>291.92999267578125</v>
      </c>
      <c r="F274" s="28">
        <f t="shared" si="18"/>
        <v>87.389999389648438</v>
      </c>
    </row>
    <row r="275" spans="3:6" s="5" customFormat="1" ht="17.25" thickBot="1" x14ac:dyDescent="0.3">
      <c r="C275" s="1" t="s">
        <v>36</v>
      </c>
      <c r="D275" s="22">
        <v>83.82000732421875</v>
      </c>
      <c r="E275" s="28">
        <v>120</v>
      </c>
      <c r="F275" s="28">
        <f t="shared" si="18"/>
        <v>36.17999267578125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364.01999950408936</v>
      </c>
      <c r="E276" s="23">
        <f t="shared" si="19"/>
        <v>520.96998929977417</v>
      </c>
      <c r="F276" s="23">
        <f t="shared" si="18"/>
        <v>156.94998979568481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D2</v>
      </c>
      <c r="E280" s="7" t="str">
        <f>$E$5</f>
        <v>D3</v>
      </c>
      <c r="F280" s="7" t="s">
        <v>74</v>
      </c>
    </row>
    <row r="281" spans="3:6" ht="18" thickTop="1" thickBot="1" x14ac:dyDescent="0.3">
      <c r="C281" s="12" t="s">
        <v>37</v>
      </c>
      <c r="D281" s="23">
        <v>660.8800048828125</v>
      </c>
      <c r="E281" s="23">
        <v>942.8599853515625</v>
      </c>
      <c r="F281" s="23">
        <f>E281-D281</f>
        <v>281.97998046875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D2</v>
      </c>
      <c r="E286" s="7" t="str">
        <f>$E$5</f>
        <v>D3</v>
      </c>
      <c r="F286" s="7" t="s">
        <v>74</v>
      </c>
    </row>
    <row r="287" spans="3:6" ht="17.25" thickTop="1" x14ac:dyDescent="0.25">
      <c r="C287" s="16" t="s">
        <v>44</v>
      </c>
      <c r="D287" s="21">
        <v>652.4599609375</v>
      </c>
      <c r="E287" s="21">
        <v>743.4200439453125</v>
      </c>
      <c r="F287" s="21">
        <f>E287-D287</f>
        <v>90.9600830078125</v>
      </c>
    </row>
    <row r="288" spans="3:6" x14ac:dyDescent="0.25">
      <c r="C288" s="16" t="s">
        <v>56</v>
      </c>
      <c r="D288" s="21">
        <v>35.759997606277466</v>
      </c>
      <c r="E288" s="21">
        <v>39.17000138759613</v>
      </c>
      <c r="F288" s="21">
        <f t="shared" ref="F288:F303" si="20">E288-D288</f>
        <v>3.4100037813186646</v>
      </c>
    </row>
    <row r="289" spans="3:6" x14ac:dyDescent="0.25">
      <c r="C289" s="16" t="s">
        <v>65</v>
      </c>
      <c r="D289" s="21">
        <v>16.69999885559082</v>
      </c>
      <c r="E289" s="21">
        <v>24.790000915527344</v>
      </c>
      <c r="F289" s="21">
        <f t="shared" si="20"/>
        <v>8.0900020599365234</v>
      </c>
    </row>
    <row r="290" spans="3:6" x14ac:dyDescent="0.25">
      <c r="C290" s="16" t="s">
        <v>47</v>
      </c>
      <c r="D290" s="21">
        <v>6.5099997520446777</v>
      </c>
      <c r="E290" s="21">
        <v>14.869999885559082</v>
      </c>
      <c r="F290" s="21">
        <f t="shared" si="20"/>
        <v>8.3600001335144043</v>
      </c>
    </row>
    <row r="291" spans="3:6" x14ac:dyDescent="0.25">
      <c r="C291" s="16" t="s">
        <v>45</v>
      </c>
      <c r="D291" s="21">
        <v>8.2700000256299973</v>
      </c>
      <c r="E291" s="21">
        <v>14.229999985545874</v>
      </c>
      <c r="F291" s="21">
        <f t="shared" si="20"/>
        <v>5.9599999599158764</v>
      </c>
    </row>
    <row r="292" spans="3:6" x14ac:dyDescent="0.25">
      <c r="C292" s="16" t="s">
        <v>73</v>
      </c>
      <c r="D292" s="21">
        <v>7.429999828338623</v>
      </c>
      <c r="E292" s="21">
        <v>9.7600002288818359</v>
      </c>
      <c r="F292" s="21">
        <f t="shared" si="20"/>
        <v>2.3300004005432129</v>
      </c>
    </row>
    <row r="293" spans="3:6" x14ac:dyDescent="0.25">
      <c r="C293" s="16" t="s">
        <v>66</v>
      </c>
      <c r="D293" s="21">
        <v>3.6400001142174006</v>
      </c>
      <c r="E293" s="21">
        <v>6.5900001619011164</v>
      </c>
      <c r="F293" s="21">
        <f t="shared" si="20"/>
        <v>2.9500000476837158</v>
      </c>
    </row>
    <row r="294" spans="3:6" x14ac:dyDescent="0.25">
      <c r="C294" s="16" t="s">
        <v>61</v>
      </c>
      <c r="D294" s="21">
        <v>3.4800000190734863</v>
      </c>
      <c r="E294" s="21">
        <v>4.0300002098083496</v>
      </c>
      <c r="F294" s="21">
        <f t="shared" si="20"/>
        <v>0.55000019073486328</v>
      </c>
    </row>
    <row r="295" spans="3:6" s="6" customFormat="1" x14ac:dyDescent="0.25">
      <c r="C295" s="16" t="s">
        <v>71</v>
      </c>
      <c r="D295" s="21">
        <v>1.5600000396370888</v>
      </c>
      <c r="E295" s="21">
        <v>3.2800000011920929</v>
      </c>
      <c r="F295" s="21">
        <f t="shared" si="20"/>
        <v>1.7199999615550041</v>
      </c>
    </row>
    <row r="296" spans="3:6" s="6" customFormat="1" x14ac:dyDescent="0.25">
      <c r="C296" s="16" t="s">
        <v>64</v>
      </c>
      <c r="D296" s="21">
        <v>1.7200000286102295</v>
      </c>
      <c r="E296" s="21">
        <v>2.7899999618530273</v>
      </c>
      <c r="F296" s="21">
        <f t="shared" si="20"/>
        <v>1.0699999332427979</v>
      </c>
    </row>
    <row r="297" spans="3:6" s="6" customFormat="1" x14ac:dyDescent="0.25">
      <c r="C297" s="16" t="s">
        <v>72</v>
      </c>
      <c r="D297" s="21">
        <v>0.5</v>
      </c>
      <c r="E297" s="21">
        <v>0.80000001192092896</v>
      </c>
      <c r="F297" s="21">
        <f t="shared" si="20"/>
        <v>0.30000001192092896</v>
      </c>
    </row>
    <row r="298" spans="3:6" s="6" customFormat="1" x14ac:dyDescent="0.25">
      <c r="C298" s="16" t="s">
        <v>57</v>
      </c>
      <c r="D298" s="21">
        <v>0.67000001668930054</v>
      </c>
      <c r="E298" s="21">
        <v>0.77999997138977051</v>
      </c>
      <c r="F298" s="21">
        <f t="shared" si="20"/>
        <v>0.10999995470046997</v>
      </c>
    </row>
    <row r="299" spans="3:6" x14ac:dyDescent="0.25">
      <c r="C299" s="16" t="s">
        <v>48</v>
      </c>
      <c r="D299" s="21">
        <v>0.36999997496604919</v>
      </c>
      <c r="E299" s="21">
        <v>0.37999999523162842</v>
      </c>
      <c r="F299" s="21">
        <f t="shared" si="20"/>
        <v>1.0000020265579224E-2</v>
      </c>
    </row>
    <row r="300" spans="3:6" s="6" customFormat="1" x14ac:dyDescent="0.25">
      <c r="C300" s="16" t="s">
        <v>46</v>
      </c>
      <c r="D300" s="21">
        <v>0.10999999940395355</v>
      </c>
      <c r="E300" s="21">
        <v>0.34999999403953552</v>
      </c>
      <c r="F300" s="21">
        <f t="shared" si="20"/>
        <v>0.23999999463558197</v>
      </c>
    </row>
    <row r="301" spans="3:6" s="6" customFormat="1" x14ac:dyDescent="0.25">
      <c r="C301" s="16" t="s">
        <v>67</v>
      </c>
      <c r="D301" s="21">
        <v>2.9999999329447746E-2</v>
      </c>
      <c r="E301" s="21">
        <v>6.9999998435378075E-2</v>
      </c>
      <c r="F301" s="21">
        <f t="shared" si="20"/>
        <v>3.9999999105930328E-2</v>
      </c>
    </row>
    <row r="302" spans="3:6" s="6" customFormat="1" x14ac:dyDescent="0.25">
      <c r="C302" s="16" t="s">
        <v>58</v>
      </c>
      <c r="D302" s="21">
        <v>2.9999999329447746E-2</v>
      </c>
      <c r="E302" s="21">
        <v>3.9999999105930328E-2</v>
      </c>
      <c r="F302" s="21">
        <f t="shared" si="20"/>
        <v>9.9999997764825821E-3</v>
      </c>
    </row>
    <row r="303" spans="3:6" s="6" customFormat="1" ht="17.25" thickBot="1" x14ac:dyDescent="0.3">
      <c r="C303" s="16" t="s">
        <v>68</v>
      </c>
      <c r="D303" s="21">
        <v>0</v>
      </c>
      <c r="E303" s="21">
        <v>0</v>
      </c>
      <c r="F303" s="21">
        <f t="shared" si="20"/>
        <v>0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739.23995719663799</v>
      </c>
      <c r="E304" s="20">
        <f t="shared" si="21"/>
        <v>865.35004665330052</v>
      </c>
      <c r="F304" s="20">
        <f t="shared" si="21"/>
        <v>126.11008945666254</v>
      </c>
    </row>
    <row r="305" spans="3:6" ht="18" thickTop="1" thickBot="1" x14ac:dyDescent="0.3">
      <c r="C305" s="19" t="s">
        <v>37</v>
      </c>
      <c r="D305" s="20">
        <f t="shared" ref="D305:F305" si="22">D17</f>
        <v>1129.8200075626373</v>
      </c>
      <c r="E305" s="20">
        <f t="shared" si="22"/>
        <v>1345.7400294542313</v>
      </c>
      <c r="F305" s="20">
        <f t="shared" si="22"/>
        <v>215.92002189159393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